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EAS FORMATOS\GUARDERIAS\INFORME CAIC ATEQUIZA 2020\"/>
    </mc:Choice>
  </mc:AlternateContent>
  <xr:revisionPtr revIDLastSave="0" documentId="8_{B62FB443-E180-47D8-B33E-02AFD5128E21}" xr6:coauthVersionLast="45" xr6:coauthVersionMax="45" xr10:uidLastSave="{00000000-0000-0000-0000-000000000000}"/>
  <bookViews>
    <workbookView xWindow="-120" yWindow="-120" windowWidth="24240" windowHeight="13140" firstSheet="3" activeTab="9" xr2:uid="{00000000-000D-0000-FFFF-FFFF00000000}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4" r:id="rId8"/>
    <sheet name="SEPTIEMBRE" sheetId="13" r:id="rId9"/>
    <sheet name="OCTUBRE" sheetId="12" r:id="rId10"/>
    <sheet name="NOVIEMBRE" sheetId="11" r:id="rId11"/>
    <sheet name="DICIEMBRE" sheetId="10" r:id="rId12"/>
  </sheets>
  <calcPr calcId="191029"/>
</workbook>
</file>

<file path=xl/calcChain.xml><?xml version="1.0" encoding="utf-8"?>
<calcChain xmlns="http://schemas.openxmlformats.org/spreadsheetml/2006/main">
  <c r="D26" i="1" l="1"/>
  <c r="D43" i="1" l="1"/>
  <c r="D26" i="11"/>
  <c r="D26" i="12"/>
  <c r="D26" i="13"/>
  <c r="D26" i="14"/>
  <c r="D26" i="9"/>
  <c r="D26" i="8"/>
  <c r="D26" i="7"/>
  <c r="D26" i="6"/>
  <c r="D26" i="5"/>
  <c r="D26" i="4"/>
  <c r="D26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T35" i="10"/>
  <c r="D35" i="10"/>
  <c r="D34" i="10"/>
  <c r="D33" i="10"/>
  <c r="D32" i="10"/>
  <c r="D31" i="10"/>
  <c r="D30" i="10"/>
  <c r="O29" i="10"/>
  <c r="D29" i="10"/>
  <c r="S25" i="10"/>
  <c r="L23" i="10"/>
  <c r="R18" i="10"/>
  <c r="R17" i="10"/>
  <c r="S12" i="10"/>
  <c r="R12" i="10"/>
  <c r="T12" i="10" s="1"/>
  <c r="S11" i="10"/>
  <c r="R11" i="10"/>
  <c r="S9" i="10"/>
  <c r="R9" i="10"/>
  <c r="T9" i="10" s="1"/>
  <c r="S8" i="10"/>
  <c r="R8" i="10"/>
  <c r="D48" i="11"/>
  <c r="D47" i="11"/>
  <c r="D46" i="11"/>
  <c r="D45" i="11"/>
  <c r="D44" i="11"/>
  <c r="D43" i="11"/>
  <c r="D42" i="11"/>
  <c r="D41" i="11"/>
  <c r="D40" i="11"/>
  <c r="D39" i="11"/>
  <c r="D38" i="11"/>
  <c r="O37" i="11"/>
  <c r="D37" i="11"/>
  <c r="O36" i="11"/>
  <c r="D36" i="11"/>
  <c r="T35" i="11"/>
  <c r="O35" i="11"/>
  <c r="D35" i="11"/>
  <c r="O34" i="11"/>
  <c r="D34" i="11"/>
  <c r="O33" i="11"/>
  <c r="D33" i="11"/>
  <c r="O32" i="11"/>
  <c r="D32" i="11"/>
  <c r="O31" i="11"/>
  <c r="D31" i="11"/>
  <c r="O30" i="11"/>
  <c r="D30" i="11"/>
  <c r="O29" i="11"/>
  <c r="D29" i="11"/>
  <c r="S25" i="11"/>
  <c r="L23" i="11"/>
  <c r="R18" i="11"/>
  <c r="R17" i="11"/>
  <c r="S12" i="11"/>
  <c r="R12" i="11"/>
  <c r="S11" i="11"/>
  <c r="R11" i="11"/>
  <c r="S9" i="11"/>
  <c r="R9" i="11"/>
  <c r="S8" i="11"/>
  <c r="R8" i="11"/>
  <c r="D48" i="12"/>
  <c r="D47" i="12"/>
  <c r="D46" i="12"/>
  <c r="D45" i="12"/>
  <c r="D44" i="12"/>
  <c r="D43" i="12"/>
  <c r="D42" i="12"/>
  <c r="D41" i="12"/>
  <c r="D40" i="12"/>
  <c r="D39" i="12"/>
  <c r="D38" i="12"/>
  <c r="O37" i="12"/>
  <c r="D37" i="12"/>
  <c r="O36" i="12"/>
  <c r="D36" i="12"/>
  <c r="T35" i="12"/>
  <c r="O35" i="12"/>
  <c r="D35" i="12"/>
  <c r="O34" i="12"/>
  <c r="D34" i="12"/>
  <c r="O33" i="12"/>
  <c r="D33" i="12"/>
  <c r="O32" i="12"/>
  <c r="D32" i="12"/>
  <c r="O31" i="12"/>
  <c r="D31" i="12"/>
  <c r="O30" i="12"/>
  <c r="D30" i="12"/>
  <c r="O29" i="12"/>
  <c r="D29" i="12"/>
  <c r="S25" i="12"/>
  <c r="L23" i="12"/>
  <c r="R18" i="12"/>
  <c r="R17" i="12"/>
  <c r="S12" i="12"/>
  <c r="R12" i="12"/>
  <c r="T12" i="12" s="1"/>
  <c r="S11" i="12"/>
  <c r="R11" i="12"/>
  <c r="S9" i="12"/>
  <c r="R9" i="12"/>
  <c r="S8" i="12"/>
  <c r="R8" i="12"/>
  <c r="D48" i="13"/>
  <c r="D47" i="13"/>
  <c r="D46" i="13"/>
  <c r="D45" i="13"/>
  <c r="D44" i="13"/>
  <c r="D43" i="13"/>
  <c r="D42" i="13"/>
  <c r="D41" i="13"/>
  <c r="D40" i="13"/>
  <c r="D39" i="13"/>
  <c r="D38" i="13"/>
  <c r="O37" i="13"/>
  <c r="D37" i="13"/>
  <c r="O36" i="13"/>
  <c r="D36" i="13"/>
  <c r="T35" i="13"/>
  <c r="O35" i="13"/>
  <c r="D35" i="13"/>
  <c r="O34" i="13"/>
  <c r="D34" i="13"/>
  <c r="O33" i="13"/>
  <c r="D33" i="13"/>
  <c r="O32" i="13"/>
  <c r="D32" i="13"/>
  <c r="O31" i="13"/>
  <c r="D31" i="13"/>
  <c r="O30" i="13"/>
  <c r="D30" i="13"/>
  <c r="O29" i="13"/>
  <c r="D29" i="13"/>
  <c r="S25" i="13"/>
  <c r="L23" i="13"/>
  <c r="R18" i="13"/>
  <c r="R17" i="13"/>
  <c r="S12" i="13"/>
  <c r="R12" i="13"/>
  <c r="S11" i="13"/>
  <c r="R11" i="13"/>
  <c r="S9" i="13"/>
  <c r="R9" i="13"/>
  <c r="S8" i="13"/>
  <c r="R8" i="13"/>
  <c r="D48" i="14"/>
  <c r="D47" i="14"/>
  <c r="D46" i="14"/>
  <c r="D45" i="14"/>
  <c r="D44" i="14"/>
  <c r="D43" i="14"/>
  <c r="D42" i="14"/>
  <c r="D41" i="14"/>
  <c r="D40" i="14"/>
  <c r="D39" i="14"/>
  <c r="D38" i="14"/>
  <c r="O37" i="14"/>
  <c r="D37" i="14"/>
  <c r="O36" i="14"/>
  <c r="D36" i="14"/>
  <c r="T35" i="14"/>
  <c r="O35" i="14"/>
  <c r="D35" i="14"/>
  <c r="O34" i="14"/>
  <c r="D34" i="14"/>
  <c r="O33" i="14"/>
  <c r="D33" i="14"/>
  <c r="O32" i="14"/>
  <c r="D32" i="14"/>
  <c r="O31" i="14"/>
  <c r="D31" i="14"/>
  <c r="O30" i="14"/>
  <c r="D30" i="14"/>
  <c r="O29" i="14"/>
  <c r="D29" i="14"/>
  <c r="S25" i="14"/>
  <c r="L23" i="14"/>
  <c r="R18" i="14"/>
  <c r="R17" i="14"/>
  <c r="S12" i="14"/>
  <c r="R12" i="14"/>
  <c r="S11" i="14"/>
  <c r="R11" i="14"/>
  <c r="S9" i="14"/>
  <c r="R9" i="14"/>
  <c r="S8" i="14"/>
  <c r="R8" i="14"/>
  <c r="P10" i="1"/>
  <c r="P13" i="1" s="1"/>
  <c r="P7" i="4" s="1"/>
  <c r="D48" i="9"/>
  <c r="D47" i="9"/>
  <c r="D46" i="9"/>
  <c r="D45" i="9"/>
  <c r="D44" i="9"/>
  <c r="D43" i="9"/>
  <c r="D42" i="9"/>
  <c r="D41" i="9"/>
  <c r="D40" i="9"/>
  <c r="D38" i="9"/>
  <c r="O37" i="9"/>
  <c r="D37" i="9"/>
  <c r="O36" i="9"/>
  <c r="D36" i="9"/>
  <c r="T35" i="9"/>
  <c r="O35" i="9"/>
  <c r="D35" i="9"/>
  <c r="O34" i="9"/>
  <c r="D34" i="9"/>
  <c r="O33" i="9"/>
  <c r="D33" i="9"/>
  <c r="O32" i="9"/>
  <c r="D32" i="9"/>
  <c r="O31" i="9"/>
  <c r="D31" i="9"/>
  <c r="O30" i="9"/>
  <c r="D30" i="9"/>
  <c r="O29" i="9"/>
  <c r="D29" i="9"/>
  <c r="S25" i="9"/>
  <c r="L23" i="9"/>
  <c r="R18" i="9"/>
  <c r="R17" i="9"/>
  <c r="S12" i="9"/>
  <c r="R12" i="9"/>
  <c r="S11" i="9"/>
  <c r="R11" i="9"/>
  <c r="S9" i="9"/>
  <c r="R9" i="9"/>
  <c r="S8" i="9"/>
  <c r="R8" i="9"/>
  <c r="D48" i="8"/>
  <c r="D47" i="8"/>
  <c r="D46" i="8"/>
  <c r="D45" i="8"/>
  <c r="D44" i="8"/>
  <c r="D43" i="8"/>
  <c r="D42" i="8"/>
  <c r="D41" i="8"/>
  <c r="D40" i="8"/>
  <c r="D39" i="8"/>
  <c r="D38" i="8"/>
  <c r="O37" i="8"/>
  <c r="D37" i="8"/>
  <c r="O36" i="8"/>
  <c r="D36" i="8"/>
  <c r="T35" i="8"/>
  <c r="O35" i="8"/>
  <c r="D35" i="8"/>
  <c r="O34" i="8"/>
  <c r="D34" i="8"/>
  <c r="O33" i="8"/>
  <c r="D33" i="8"/>
  <c r="O32" i="8"/>
  <c r="D32" i="8"/>
  <c r="O31" i="8"/>
  <c r="D31" i="8"/>
  <c r="O30" i="8"/>
  <c r="D30" i="8"/>
  <c r="O29" i="8"/>
  <c r="D29" i="8"/>
  <c r="S25" i="8"/>
  <c r="L23" i="8"/>
  <c r="R18" i="8"/>
  <c r="R17" i="8"/>
  <c r="S12" i="8"/>
  <c r="R12" i="8"/>
  <c r="S11" i="8"/>
  <c r="R11" i="8"/>
  <c r="S9" i="8"/>
  <c r="R9" i="8"/>
  <c r="S8" i="8"/>
  <c r="R8" i="8"/>
  <c r="D48" i="7"/>
  <c r="D47" i="7"/>
  <c r="D46" i="7"/>
  <c r="D45" i="7"/>
  <c r="D44" i="7"/>
  <c r="D43" i="7"/>
  <c r="D42" i="7"/>
  <c r="D41" i="7"/>
  <c r="D40" i="7"/>
  <c r="D39" i="7"/>
  <c r="D38" i="7"/>
  <c r="O37" i="7"/>
  <c r="D37" i="7"/>
  <c r="O36" i="7"/>
  <c r="D36" i="7"/>
  <c r="T35" i="7"/>
  <c r="O35" i="7"/>
  <c r="D35" i="7"/>
  <c r="O34" i="7"/>
  <c r="D34" i="7"/>
  <c r="O33" i="7"/>
  <c r="D33" i="7"/>
  <c r="O32" i="7"/>
  <c r="D32" i="7"/>
  <c r="O31" i="7"/>
  <c r="D31" i="7"/>
  <c r="O30" i="7"/>
  <c r="D30" i="7"/>
  <c r="O29" i="7"/>
  <c r="D29" i="7"/>
  <c r="S25" i="7"/>
  <c r="L23" i="7"/>
  <c r="R18" i="7"/>
  <c r="R17" i="7"/>
  <c r="S12" i="7"/>
  <c r="R12" i="7"/>
  <c r="S11" i="7"/>
  <c r="R11" i="7"/>
  <c r="S9" i="7"/>
  <c r="R9" i="7"/>
  <c r="S8" i="7"/>
  <c r="R8" i="7"/>
  <c r="D48" i="6"/>
  <c r="D47" i="6"/>
  <c r="D46" i="6"/>
  <c r="D45" i="6"/>
  <c r="D44" i="6"/>
  <c r="D43" i="6"/>
  <c r="D42" i="6"/>
  <c r="D41" i="6"/>
  <c r="D40" i="6"/>
  <c r="D39" i="6"/>
  <c r="D38" i="6"/>
  <c r="O37" i="6"/>
  <c r="D37" i="6"/>
  <c r="O36" i="6"/>
  <c r="D36" i="6"/>
  <c r="T35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S25" i="6"/>
  <c r="L23" i="6"/>
  <c r="R18" i="6"/>
  <c r="R17" i="6"/>
  <c r="S12" i="6"/>
  <c r="R12" i="6"/>
  <c r="S11" i="6"/>
  <c r="R11" i="6"/>
  <c r="S9" i="6"/>
  <c r="R9" i="6"/>
  <c r="S8" i="6"/>
  <c r="R8" i="6"/>
  <c r="D48" i="5"/>
  <c r="D47" i="5"/>
  <c r="D46" i="5"/>
  <c r="D45" i="5"/>
  <c r="D44" i="5"/>
  <c r="D43" i="5"/>
  <c r="D42" i="5"/>
  <c r="D41" i="5"/>
  <c r="D40" i="5"/>
  <c r="D39" i="5"/>
  <c r="D38" i="5"/>
  <c r="O37" i="5"/>
  <c r="D37" i="5"/>
  <c r="O36" i="5"/>
  <c r="D36" i="5"/>
  <c r="T35" i="5"/>
  <c r="O35" i="5"/>
  <c r="D35" i="5"/>
  <c r="O34" i="5"/>
  <c r="D34" i="5"/>
  <c r="O33" i="5"/>
  <c r="D33" i="5"/>
  <c r="O32" i="5"/>
  <c r="D32" i="5"/>
  <c r="O31" i="5"/>
  <c r="D31" i="5"/>
  <c r="O30" i="5"/>
  <c r="D30" i="5"/>
  <c r="O29" i="5"/>
  <c r="D29" i="5"/>
  <c r="S25" i="5"/>
  <c r="L23" i="5"/>
  <c r="R18" i="5"/>
  <c r="R17" i="5"/>
  <c r="S12" i="5"/>
  <c r="R12" i="5"/>
  <c r="S11" i="5"/>
  <c r="R11" i="5"/>
  <c r="S9" i="5"/>
  <c r="R9" i="5"/>
  <c r="S8" i="5"/>
  <c r="R8" i="5"/>
  <c r="K3" i="4"/>
  <c r="K3" i="5" s="1"/>
  <c r="K3" i="6" s="1"/>
  <c r="K3" i="7" s="1"/>
  <c r="K3" i="8" s="1"/>
  <c r="K3" i="10" s="1"/>
  <c r="C3" i="4"/>
  <c r="C3" i="5" s="1"/>
  <c r="C3" i="6" s="1"/>
  <c r="C3" i="7" s="1"/>
  <c r="C3" i="8" s="1"/>
  <c r="A3" i="4"/>
  <c r="A3" i="5" s="1"/>
  <c r="A3" i="6" s="1"/>
  <c r="A3" i="7" s="1"/>
  <c r="A3" i="8" s="1"/>
  <c r="A3" i="12" s="1"/>
  <c r="P20" i="4"/>
  <c r="P20" i="5" s="1"/>
  <c r="P20" i="6" s="1"/>
  <c r="P20" i="7" s="1"/>
  <c r="P20" i="8" s="1"/>
  <c r="N20" i="4"/>
  <c r="N20" i="5" s="1"/>
  <c r="N20" i="6" s="1"/>
  <c r="N20" i="7" s="1"/>
  <c r="N20" i="8" s="1"/>
  <c r="L20" i="4"/>
  <c r="L20" i="5" s="1"/>
  <c r="L20" i="6" s="1"/>
  <c r="L20" i="7" s="1"/>
  <c r="L20" i="8" s="1"/>
  <c r="J20" i="4"/>
  <c r="J20" i="5" s="1"/>
  <c r="J20" i="6" s="1"/>
  <c r="J20" i="7" s="1"/>
  <c r="J20" i="8" s="1"/>
  <c r="H20" i="4"/>
  <c r="H20" i="5" s="1"/>
  <c r="H20" i="6" s="1"/>
  <c r="H20" i="7" s="1"/>
  <c r="H20" i="8" s="1"/>
  <c r="F20" i="4"/>
  <c r="F20" i="5" s="1"/>
  <c r="F20" i="6" s="1"/>
  <c r="F20" i="7" s="1"/>
  <c r="F20" i="8" s="1"/>
  <c r="D20" i="4"/>
  <c r="D20" i="5" s="1"/>
  <c r="D20" i="6" s="1"/>
  <c r="D20" i="7" s="1"/>
  <c r="D20" i="8" s="1"/>
  <c r="P19" i="4"/>
  <c r="P19" i="5" s="1"/>
  <c r="P19" i="6" s="1"/>
  <c r="P19" i="7" s="1"/>
  <c r="P19" i="8" s="1"/>
  <c r="N19" i="4"/>
  <c r="N19" i="5" s="1"/>
  <c r="N19" i="6" s="1"/>
  <c r="N19" i="7" s="1"/>
  <c r="N19" i="8" s="1"/>
  <c r="L19" i="4"/>
  <c r="L19" i="5" s="1"/>
  <c r="L19" i="6" s="1"/>
  <c r="L19" i="7" s="1"/>
  <c r="L19" i="8" s="1"/>
  <c r="J19" i="4"/>
  <c r="J19" i="5" s="1"/>
  <c r="J19" i="6" s="1"/>
  <c r="J19" i="7" s="1"/>
  <c r="J19" i="8" s="1"/>
  <c r="H19" i="4"/>
  <c r="H19" i="5" s="1"/>
  <c r="H19" i="6" s="1"/>
  <c r="H19" i="7" s="1"/>
  <c r="H19" i="8" s="1"/>
  <c r="F19" i="4"/>
  <c r="D19" i="4"/>
  <c r="D19" i="5" s="1"/>
  <c r="D19" i="6" s="1"/>
  <c r="D19" i="7" s="1"/>
  <c r="B20" i="4"/>
  <c r="B20" i="5" s="1"/>
  <c r="B19" i="4"/>
  <c r="B19" i="5" s="1"/>
  <c r="B19" i="6" s="1"/>
  <c r="B19" i="7" s="1"/>
  <c r="B19" i="8" s="1"/>
  <c r="P15" i="4"/>
  <c r="P15" i="5" s="1"/>
  <c r="P15" i="6" s="1"/>
  <c r="P15" i="7" s="1"/>
  <c r="P15" i="8" s="1"/>
  <c r="P15" i="10" s="1"/>
  <c r="N15" i="4"/>
  <c r="N15" i="5" s="1"/>
  <c r="N15" i="6" s="1"/>
  <c r="N15" i="7" s="1"/>
  <c r="N15" i="8" s="1"/>
  <c r="N15" i="10" s="1"/>
  <c r="L15" i="4"/>
  <c r="L15" i="5" s="1"/>
  <c r="L15" i="6" s="1"/>
  <c r="L15" i="7" s="1"/>
  <c r="L15" i="8" s="1"/>
  <c r="L15" i="10" s="1"/>
  <c r="J15" i="4"/>
  <c r="H15" i="4"/>
  <c r="H15" i="5" s="1"/>
  <c r="H15" i="6" s="1"/>
  <c r="H15" i="7" s="1"/>
  <c r="H15" i="8" s="1"/>
  <c r="H15" i="10" s="1"/>
  <c r="F15" i="4"/>
  <c r="F15" i="5" s="1"/>
  <c r="F15" i="6" s="1"/>
  <c r="F15" i="7" s="1"/>
  <c r="F15" i="8" s="1"/>
  <c r="F15" i="10" s="1"/>
  <c r="D15" i="4"/>
  <c r="D15" i="5" s="1"/>
  <c r="D15" i="6" s="1"/>
  <c r="D15" i="7" s="1"/>
  <c r="D15" i="8" s="1"/>
  <c r="D15" i="10" s="1"/>
  <c r="B15" i="4"/>
  <c r="D48" i="4"/>
  <c r="D47" i="4"/>
  <c r="D46" i="4"/>
  <c r="D45" i="4"/>
  <c r="D44" i="4"/>
  <c r="D43" i="4"/>
  <c r="D42" i="4"/>
  <c r="D41" i="4"/>
  <c r="D40" i="4"/>
  <c r="D39" i="4"/>
  <c r="D38" i="4"/>
  <c r="O37" i="4"/>
  <c r="D37" i="4"/>
  <c r="O36" i="4"/>
  <c r="D36" i="4"/>
  <c r="T35" i="4"/>
  <c r="O35" i="4"/>
  <c r="D35" i="4"/>
  <c r="O34" i="4"/>
  <c r="D34" i="4"/>
  <c r="O33" i="4"/>
  <c r="D33" i="4"/>
  <c r="O32" i="4"/>
  <c r="D32" i="4"/>
  <c r="O31" i="4"/>
  <c r="D31" i="4"/>
  <c r="O30" i="4"/>
  <c r="D30" i="4"/>
  <c r="O29" i="4"/>
  <c r="D29" i="4"/>
  <c r="S25" i="4"/>
  <c r="L23" i="4"/>
  <c r="R18" i="4"/>
  <c r="R17" i="4"/>
  <c r="S12" i="4"/>
  <c r="R12" i="4"/>
  <c r="S11" i="4"/>
  <c r="R11" i="4"/>
  <c r="S9" i="4"/>
  <c r="R9" i="4"/>
  <c r="S8" i="4"/>
  <c r="R8" i="4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O37" i="1"/>
  <c r="O36" i="1"/>
  <c r="O35" i="1"/>
  <c r="O34" i="1"/>
  <c r="O33" i="1"/>
  <c r="O32" i="1"/>
  <c r="O31" i="1"/>
  <c r="O30" i="1"/>
  <c r="O29" i="1"/>
  <c r="T35" i="1"/>
  <c r="S25" i="1"/>
  <c r="L23" i="1"/>
  <c r="R20" i="1"/>
  <c r="R19" i="1"/>
  <c r="R18" i="1"/>
  <c r="R17" i="1"/>
  <c r="R15" i="1"/>
  <c r="S12" i="1"/>
  <c r="R12" i="1"/>
  <c r="S11" i="1"/>
  <c r="R11" i="1"/>
  <c r="Q10" i="1"/>
  <c r="Q13" i="1" s="1"/>
  <c r="Q7" i="4" s="1"/>
  <c r="O10" i="1"/>
  <c r="O13" i="1" s="1"/>
  <c r="N10" i="1"/>
  <c r="N13" i="1" s="1"/>
  <c r="N7" i="4" s="1"/>
  <c r="M10" i="1"/>
  <c r="M13" i="1" s="1"/>
  <c r="L10" i="1"/>
  <c r="L13" i="1" s="1"/>
  <c r="L7" i="4" s="1"/>
  <c r="K10" i="1"/>
  <c r="K13" i="1" s="1"/>
  <c r="J10" i="1"/>
  <c r="J13" i="1" s="1"/>
  <c r="J7" i="4" s="1"/>
  <c r="I10" i="1"/>
  <c r="I13" i="1" s="1"/>
  <c r="H10" i="1"/>
  <c r="H13" i="1" s="1"/>
  <c r="H7" i="4" s="1"/>
  <c r="G10" i="1"/>
  <c r="G13" i="1" s="1"/>
  <c r="F10" i="1"/>
  <c r="F13" i="1" s="1"/>
  <c r="F7" i="4" s="1"/>
  <c r="E10" i="1"/>
  <c r="E13" i="1" s="1"/>
  <c r="E7" i="4" s="1"/>
  <c r="E10" i="4" s="1"/>
  <c r="E13" i="4" s="1"/>
  <c r="E7" i="5" s="1"/>
  <c r="D10" i="1"/>
  <c r="D13" i="1" s="1"/>
  <c r="C10" i="1"/>
  <c r="C13" i="1" s="1"/>
  <c r="C7" i="4" s="1"/>
  <c r="C10" i="4" s="1"/>
  <c r="C13" i="4" s="1"/>
  <c r="B10" i="1"/>
  <c r="B13" i="1" s="1"/>
  <c r="S9" i="1"/>
  <c r="R9" i="1"/>
  <c r="S8" i="1"/>
  <c r="R8" i="1"/>
  <c r="S7" i="1"/>
  <c r="R7" i="1"/>
  <c r="T11" i="10"/>
  <c r="T8" i="10"/>
  <c r="T12" i="11"/>
  <c r="T11" i="11"/>
  <c r="T9" i="11"/>
  <c r="T11" i="12"/>
  <c r="T9" i="12"/>
  <c r="T8" i="12"/>
  <c r="T11" i="14"/>
  <c r="T8" i="14"/>
  <c r="T12" i="9"/>
  <c r="T12" i="8"/>
  <c r="T9" i="8"/>
  <c r="T11" i="7"/>
  <c r="T9" i="6"/>
  <c r="T8" i="5"/>
  <c r="T11" i="13"/>
  <c r="T9" i="14" l="1"/>
  <c r="T11" i="5"/>
  <c r="T12" i="6"/>
  <c r="T9" i="9"/>
  <c r="T11" i="9"/>
  <c r="T8" i="4"/>
  <c r="C7" i="5"/>
  <c r="C10" i="5" s="1"/>
  <c r="C13" i="5" s="1"/>
  <c r="C7" i="6" s="1"/>
  <c r="C10" i="6" s="1"/>
  <c r="C13" i="6" s="1"/>
  <c r="C7" i="7" s="1"/>
  <c r="C10" i="7" s="1"/>
  <c r="C13" i="7" s="1"/>
  <c r="C7" i="8" s="1"/>
  <c r="C10" i="8" s="1"/>
  <c r="C13" i="8" s="1"/>
  <c r="C7" i="9" s="1"/>
  <c r="C10" i="9" s="1"/>
  <c r="C13" i="9" s="1"/>
  <c r="C7" i="14" s="1"/>
  <c r="C10" i="14" s="1"/>
  <c r="C13" i="14" s="1"/>
  <c r="C7" i="13" s="1"/>
  <c r="C10" i="13" s="1"/>
  <c r="C13" i="13" s="1"/>
  <c r="C7" i="12" s="1"/>
  <c r="C10" i="12" s="1"/>
  <c r="C13" i="12" s="1"/>
  <c r="C7" i="11" s="1"/>
  <c r="C10" i="11" s="1"/>
  <c r="C13" i="11" s="1"/>
  <c r="O7" i="4"/>
  <c r="O10" i="4" s="1"/>
  <c r="O13" i="4" s="1"/>
  <c r="O7" i="5" s="1"/>
  <c r="M7" i="4"/>
  <c r="M10" i="4" s="1"/>
  <c r="M13" i="4" s="1"/>
  <c r="M7" i="5" s="1"/>
  <c r="K7" i="4"/>
  <c r="K10" i="4" s="1"/>
  <c r="K13" i="4" s="1"/>
  <c r="I7" i="4"/>
  <c r="I10" i="4" s="1"/>
  <c r="I13" i="4" s="1"/>
  <c r="G7" i="4"/>
  <c r="G10" i="4" s="1"/>
  <c r="G13" i="4" s="1"/>
  <c r="G7" i="5" s="1"/>
  <c r="E10" i="5"/>
  <c r="E13" i="5" s="1"/>
  <c r="S10" i="1"/>
  <c r="S13" i="1" s="1"/>
  <c r="T9" i="1"/>
  <c r="T11" i="1"/>
  <c r="T8" i="11"/>
  <c r="T9" i="4"/>
  <c r="T8" i="7"/>
  <c r="T12" i="5"/>
  <c r="T11" i="6"/>
  <c r="T12" i="7"/>
  <c r="T8" i="1"/>
  <c r="T9" i="13"/>
  <c r="T12" i="13"/>
  <c r="T8" i="13"/>
  <c r="T12" i="14"/>
  <c r="T9" i="5"/>
  <c r="T8" i="9"/>
  <c r="T11" i="8"/>
  <c r="T11" i="4"/>
  <c r="T12" i="4"/>
  <c r="T8" i="6"/>
  <c r="T9" i="7"/>
  <c r="T8" i="8"/>
  <c r="T12" i="1"/>
  <c r="R20" i="4"/>
  <c r="L15" i="13"/>
  <c r="L15" i="14"/>
  <c r="N10" i="4"/>
  <c r="N13" i="4" s="1"/>
  <c r="N7" i="5" s="1"/>
  <c r="N14" i="1"/>
  <c r="N16" i="1" s="1"/>
  <c r="D20" i="14"/>
  <c r="D20" i="10"/>
  <c r="J14" i="1"/>
  <c r="J16" i="1" s="1"/>
  <c r="T7" i="1"/>
  <c r="B14" i="1"/>
  <c r="B16" i="1" s="1"/>
  <c r="B7" i="4"/>
  <c r="B10" i="4" s="1"/>
  <c r="B13" i="4" s="1"/>
  <c r="B7" i="5" s="1"/>
  <c r="B10" i="5" s="1"/>
  <c r="B13" i="5" s="1"/>
  <c r="R10" i="1"/>
  <c r="R13" i="1" s="1"/>
  <c r="A3" i="13"/>
  <c r="A3" i="14"/>
  <c r="A3" i="10"/>
  <c r="A3" i="11"/>
  <c r="A3" i="9"/>
  <c r="C3" i="10"/>
  <c r="C3" i="13"/>
  <c r="C3" i="12"/>
  <c r="C3" i="11"/>
  <c r="C3" i="9"/>
  <c r="C3" i="14"/>
  <c r="N15" i="12"/>
  <c r="N15" i="13"/>
  <c r="N15" i="14"/>
  <c r="N15" i="11"/>
  <c r="N15" i="9"/>
  <c r="H19" i="11"/>
  <c r="H19" i="9"/>
  <c r="H19" i="12"/>
  <c r="H19" i="13"/>
  <c r="H19" i="10"/>
  <c r="H19" i="14"/>
  <c r="H15" i="11"/>
  <c r="H15" i="9"/>
  <c r="H15" i="13"/>
  <c r="H15" i="12"/>
  <c r="H15" i="14"/>
  <c r="P15" i="14"/>
  <c r="P15" i="11"/>
  <c r="F20" i="14"/>
  <c r="F20" i="10"/>
  <c r="F20" i="12"/>
  <c r="F20" i="13"/>
  <c r="F20" i="9"/>
  <c r="F20" i="11"/>
  <c r="P14" i="1"/>
  <c r="P16" i="1" s="1"/>
  <c r="D14" i="1"/>
  <c r="D16" i="1" s="1"/>
  <c r="D7" i="4"/>
  <c r="D10" i="4" s="1"/>
  <c r="D13" i="4" s="1"/>
  <c r="F10" i="4"/>
  <c r="F13" i="4" s="1"/>
  <c r="F7" i="5" s="1"/>
  <c r="F14" i="1"/>
  <c r="F16" i="1" s="1"/>
  <c r="L10" i="4"/>
  <c r="L13" i="4" s="1"/>
  <c r="L7" i="5" s="1"/>
  <c r="L14" i="1"/>
  <c r="L16" i="1" s="1"/>
  <c r="B19" i="11"/>
  <c r="B19" i="14"/>
  <c r="B19" i="13"/>
  <c r="H10" i="4"/>
  <c r="H13" i="4" s="1"/>
  <c r="H7" i="5" s="1"/>
  <c r="H14" i="1"/>
  <c r="H16" i="1" s="1"/>
  <c r="Q10" i="4"/>
  <c r="Q13" i="4" s="1"/>
  <c r="Q7" i="5" s="1"/>
  <c r="F15" i="13"/>
  <c r="F15" i="11"/>
  <c r="F15" i="9"/>
  <c r="F15" i="14"/>
  <c r="F15" i="12"/>
  <c r="L15" i="9"/>
  <c r="J10" i="4"/>
  <c r="J13" i="4" s="1"/>
  <c r="J7" i="5" s="1"/>
  <c r="L15" i="12"/>
  <c r="R20" i="5"/>
  <c r="L15" i="11"/>
  <c r="H20" i="11"/>
  <c r="H20" i="13"/>
  <c r="H20" i="14"/>
  <c r="H20" i="12"/>
  <c r="H20" i="9"/>
  <c r="H20" i="10"/>
  <c r="D15" i="14"/>
  <c r="D15" i="12"/>
  <c r="D15" i="11"/>
  <c r="D15" i="13"/>
  <c r="D15" i="9"/>
  <c r="D19" i="8"/>
  <c r="J19" i="13"/>
  <c r="J19" i="11"/>
  <c r="J19" i="9"/>
  <c r="J19" i="10"/>
  <c r="J19" i="12"/>
  <c r="J19" i="14"/>
  <c r="L19" i="13"/>
  <c r="L19" i="12"/>
  <c r="L19" i="14"/>
  <c r="L19" i="11"/>
  <c r="L19" i="10"/>
  <c r="L19" i="9"/>
  <c r="L20" i="10"/>
  <c r="L20" i="12"/>
  <c r="L20" i="14"/>
  <c r="L20" i="9"/>
  <c r="L20" i="11"/>
  <c r="L20" i="13"/>
  <c r="N20" i="13"/>
  <c r="N20" i="11"/>
  <c r="N20" i="14"/>
  <c r="N20" i="12"/>
  <c r="N20" i="9"/>
  <c r="N20" i="10"/>
  <c r="K3" i="14"/>
  <c r="K3" i="9"/>
  <c r="K3" i="12"/>
  <c r="K3" i="13"/>
  <c r="K3" i="11"/>
  <c r="N19" i="11"/>
  <c r="N19" i="9"/>
  <c r="N19" i="13"/>
  <c r="N19" i="14"/>
  <c r="N19" i="10"/>
  <c r="N19" i="12"/>
  <c r="P19" i="9"/>
  <c r="P19" i="11"/>
  <c r="P19" i="12"/>
  <c r="P19" i="14"/>
  <c r="P19" i="13"/>
  <c r="P19" i="10"/>
  <c r="J20" i="14"/>
  <c r="J20" i="12"/>
  <c r="J20" i="10"/>
  <c r="J20" i="11"/>
  <c r="J20" i="13"/>
  <c r="J20" i="9"/>
  <c r="P20" i="13"/>
  <c r="P20" i="11"/>
  <c r="P20" i="10"/>
  <c r="P20" i="14"/>
  <c r="P20" i="12"/>
  <c r="P20" i="9"/>
  <c r="B19" i="12"/>
  <c r="B19" i="10"/>
  <c r="B19" i="9"/>
  <c r="B15" i="5"/>
  <c r="R15" i="4"/>
  <c r="P15" i="9"/>
  <c r="P15" i="13"/>
  <c r="P15" i="12"/>
  <c r="D20" i="12"/>
  <c r="D20" i="13"/>
  <c r="D20" i="9"/>
  <c r="D20" i="11"/>
  <c r="J15" i="5"/>
  <c r="F19" i="5"/>
  <c r="F19" i="6" s="1"/>
  <c r="R19" i="4"/>
  <c r="B20" i="6"/>
  <c r="C7" i="10" l="1"/>
  <c r="C10" i="10" s="1"/>
  <c r="C13" i="10" s="1"/>
  <c r="K7" i="5"/>
  <c r="K10" i="5" s="1"/>
  <c r="K13" i="5" s="1"/>
  <c r="K7" i="6" s="1"/>
  <c r="I7" i="5"/>
  <c r="I10" i="5" s="1"/>
  <c r="I13" i="5" s="1"/>
  <c r="I7" i="6" s="1"/>
  <c r="I10" i="6" s="1"/>
  <c r="I13" i="6" s="1"/>
  <c r="D14" i="4"/>
  <c r="D16" i="4" s="1"/>
  <c r="D7" i="5"/>
  <c r="D10" i="5" s="1"/>
  <c r="D13" i="5" s="1"/>
  <c r="S7" i="4"/>
  <c r="S10" i="4" s="1"/>
  <c r="S13" i="4" s="1"/>
  <c r="Q10" i="5"/>
  <c r="Q13" i="5" s="1"/>
  <c r="O10" i="5"/>
  <c r="O13" i="5" s="1"/>
  <c r="N14" i="4"/>
  <c r="N16" i="4" s="1"/>
  <c r="N10" i="5"/>
  <c r="N13" i="5" s="1"/>
  <c r="M10" i="5"/>
  <c r="M13" i="5" s="1"/>
  <c r="L14" i="4"/>
  <c r="L16" i="4" s="1"/>
  <c r="L10" i="5"/>
  <c r="L13" i="5" s="1"/>
  <c r="J10" i="5"/>
  <c r="J13" i="5" s="1"/>
  <c r="H10" i="5"/>
  <c r="H13" i="5" s="1"/>
  <c r="G10" i="5"/>
  <c r="G13" i="5" s="1"/>
  <c r="T13" i="1"/>
  <c r="E7" i="6"/>
  <c r="E10" i="6" s="1"/>
  <c r="E13" i="6" s="1"/>
  <c r="J14" i="4"/>
  <c r="J16" i="4" s="1"/>
  <c r="B14" i="4"/>
  <c r="B16" i="4" s="1"/>
  <c r="R19" i="5"/>
  <c r="H14" i="4"/>
  <c r="H16" i="4" s="1"/>
  <c r="T10" i="1"/>
  <c r="B14" i="5"/>
  <c r="B16" i="5" s="1"/>
  <c r="B7" i="6"/>
  <c r="B10" i="6" s="1"/>
  <c r="B13" i="6" s="1"/>
  <c r="B14" i="6" s="1"/>
  <c r="P10" i="4"/>
  <c r="P13" i="4" s="1"/>
  <c r="P7" i="5" s="1"/>
  <c r="R7" i="4"/>
  <c r="F14" i="4"/>
  <c r="F16" i="4" s="1"/>
  <c r="F10" i="5"/>
  <c r="F13" i="5" s="1"/>
  <c r="R16" i="1"/>
  <c r="R14" i="1"/>
  <c r="B20" i="7"/>
  <c r="R20" i="6"/>
  <c r="D19" i="9"/>
  <c r="D19" i="12"/>
  <c r="D19" i="11"/>
  <c r="D19" i="14"/>
  <c r="D19" i="10"/>
  <c r="D19" i="13"/>
  <c r="F19" i="7"/>
  <c r="R19" i="6"/>
  <c r="J15" i="6"/>
  <c r="R15" i="5"/>
  <c r="B15" i="6"/>
  <c r="N7" i="6" l="1"/>
  <c r="N10" i="6" s="1"/>
  <c r="N13" i="6" s="1"/>
  <c r="N7" i="7" s="1"/>
  <c r="N10" i="7" s="1"/>
  <c r="N13" i="7" s="1"/>
  <c r="N7" i="8" s="1"/>
  <c r="S7" i="5"/>
  <c r="S10" i="5" s="1"/>
  <c r="S13" i="5" s="1"/>
  <c r="F7" i="6"/>
  <c r="F10" i="6" s="1"/>
  <c r="F13" i="6" s="1"/>
  <c r="F7" i="7" s="1"/>
  <c r="D7" i="6"/>
  <c r="D10" i="6" s="1"/>
  <c r="D13" i="6" s="1"/>
  <c r="Q7" i="6"/>
  <c r="Q10" i="6" s="1"/>
  <c r="Q13" i="6" s="1"/>
  <c r="Q7" i="7" s="1"/>
  <c r="Q10" i="7" s="1"/>
  <c r="Q13" i="7" s="1"/>
  <c r="Q7" i="8" s="1"/>
  <c r="Q10" i="8" s="1"/>
  <c r="Q13" i="8" s="1"/>
  <c r="Q7" i="9" s="1"/>
  <c r="O7" i="6"/>
  <c r="O10" i="6" s="1"/>
  <c r="O13" i="6" s="1"/>
  <c r="N14" i="5"/>
  <c r="N16" i="5" s="1"/>
  <c r="M7" i="6"/>
  <c r="M10" i="6" s="1"/>
  <c r="M13" i="6" s="1"/>
  <c r="L14" i="5"/>
  <c r="L16" i="5" s="1"/>
  <c r="L7" i="6"/>
  <c r="L10" i="6" s="1"/>
  <c r="L13" i="6" s="1"/>
  <c r="J7" i="6"/>
  <c r="J10" i="6" s="1"/>
  <c r="J13" i="6" s="1"/>
  <c r="J14" i="5"/>
  <c r="J16" i="5" s="1"/>
  <c r="I7" i="7"/>
  <c r="I10" i="7" s="1"/>
  <c r="I13" i="7" s="1"/>
  <c r="H7" i="6"/>
  <c r="H10" i="6" s="1"/>
  <c r="H13" i="6" s="1"/>
  <c r="H14" i="5"/>
  <c r="H16" i="5" s="1"/>
  <c r="G7" i="6"/>
  <c r="G10" i="6" s="1"/>
  <c r="G13" i="6" s="1"/>
  <c r="E7" i="7"/>
  <c r="E10" i="7" s="1"/>
  <c r="E13" i="7" s="1"/>
  <c r="D14" i="5"/>
  <c r="D16" i="5" s="1"/>
  <c r="B7" i="7"/>
  <c r="B10" i="7" s="1"/>
  <c r="B13" i="7" s="1"/>
  <c r="B14" i="7" s="1"/>
  <c r="R10" i="4"/>
  <c r="T7" i="4"/>
  <c r="P14" i="4"/>
  <c r="F14" i="5"/>
  <c r="F16" i="5" s="1"/>
  <c r="R15" i="6"/>
  <c r="B15" i="7"/>
  <c r="B16" i="6"/>
  <c r="J15" i="7"/>
  <c r="F19" i="8"/>
  <c r="R19" i="7"/>
  <c r="K10" i="6"/>
  <c r="K13" i="6" s="1"/>
  <c r="K7" i="7" s="1"/>
  <c r="B20" i="8"/>
  <c r="R20" i="7"/>
  <c r="S7" i="6" l="1"/>
  <c r="S10" i="6" s="1"/>
  <c r="S13" i="6" s="1"/>
  <c r="D7" i="7"/>
  <c r="D10" i="7" s="1"/>
  <c r="D13" i="7" s="1"/>
  <c r="D14" i="7" s="1"/>
  <c r="D16" i="7" s="1"/>
  <c r="D14" i="6"/>
  <c r="D16" i="6" s="1"/>
  <c r="O7" i="7"/>
  <c r="O10" i="7" s="1"/>
  <c r="O13" i="7" s="1"/>
  <c r="N14" i="6"/>
  <c r="N16" i="6" s="1"/>
  <c r="M7" i="7"/>
  <c r="M10" i="7" s="1"/>
  <c r="M13" i="7" s="1"/>
  <c r="L14" i="6"/>
  <c r="L16" i="6" s="1"/>
  <c r="L7" i="7"/>
  <c r="L10" i="7" s="1"/>
  <c r="L13" i="7" s="1"/>
  <c r="J7" i="7"/>
  <c r="J10" i="7" s="1"/>
  <c r="J13" i="7" s="1"/>
  <c r="J7" i="8" s="1"/>
  <c r="J10" i="8" s="1"/>
  <c r="J13" i="8" s="1"/>
  <c r="J7" i="9" s="1"/>
  <c r="J10" i="9" s="1"/>
  <c r="J13" i="9" s="1"/>
  <c r="J7" i="14" s="1"/>
  <c r="J10" i="14" s="1"/>
  <c r="J13" i="14" s="1"/>
  <c r="J7" i="13" s="1"/>
  <c r="I7" i="8"/>
  <c r="I10" i="8" s="1"/>
  <c r="I13" i="8" s="1"/>
  <c r="H7" i="7"/>
  <c r="H10" i="7" s="1"/>
  <c r="H13" i="7" s="1"/>
  <c r="H14" i="6"/>
  <c r="H16" i="6" s="1"/>
  <c r="G7" i="7"/>
  <c r="G10" i="7" s="1"/>
  <c r="G13" i="7" s="1"/>
  <c r="E7" i="8"/>
  <c r="E10" i="8" s="1"/>
  <c r="E13" i="8" s="1"/>
  <c r="B7" i="8"/>
  <c r="B10" i="8" s="1"/>
  <c r="B13" i="8" s="1"/>
  <c r="B14" i="8" s="1"/>
  <c r="P16" i="4"/>
  <c r="R16" i="4" s="1"/>
  <c r="R14" i="4"/>
  <c r="P10" i="5"/>
  <c r="R7" i="5"/>
  <c r="F10" i="7"/>
  <c r="F13" i="7" s="1"/>
  <c r="F7" i="8" s="1"/>
  <c r="F14" i="6"/>
  <c r="F16" i="6" s="1"/>
  <c r="R13" i="4"/>
  <c r="T13" i="4" s="1"/>
  <c r="T10" i="4"/>
  <c r="B20" i="11"/>
  <c r="R20" i="11" s="1"/>
  <c r="B20" i="14"/>
  <c r="R20" i="14" s="1"/>
  <c r="B20" i="12"/>
  <c r="R20" i="12" s="1"/>
  <c r="B20" i="9"/>
  <c r="R20" i="9" s="1"/>
  <c r="B20" i="10"/>
  <c r="R20" i="10" s="1"/>
  <c r="B20" i="13"/>
  <c r="R20" i="13" s="1"/>
  <c r="R20" i="8"/>
  <c r="J14" i="6"/>
  <c r="J16" i="6" s="1"/>
  <c r="Q10" i="9"/>
  <c r="Q13" i="9" s="1"/>
  <c r="Q7" i="14" s="1"/>
  <c r="F19" i="14"/>
  <c r="R19" i="14" s="1"/>
  <c r="F19" i="9"/>
  <c r="R19" i="9" s="1"/>
  <c r="F19" i="12"/>
  <c r="R19" i="12" s="1"/>
  <c r="F19" i="13"/>
  <c r="R19" i="13" s="1"/>
  <c r="F19" i="10"/>
  <c r="R19" i="10" s="1"/>
  <c r="F19" i="11"/>
  <c r="R19" i="11" s="1"/>
  <c r="R19" i="8"/>
  <c r="N10" i="8"/>
  <c r="N13" i="8" s="1"/>
  <c r="N7" i="9" s="1"/>
  <c r="B16" i="7"/>
  <c r="B15" i="8"/>
  <c r="B15" i="10" s="1"/>
  <c r="R15" i="7"/>
  <c r="J15" i="8"/>
  <c r="J15" i="10" s="1"/>
  <c r="D7" i="8" l="1"/>
  <c r="D10" i="8" s="1"/>
  <c r="D13" i="8" s="1"/>
  <c r="D7" i="9" s="1"/>
  <c r="D10" i="9" s="1"/>
  <c r="D13" i="9" s="1"/>
  <c r="P13" i="5"/>
  <c r="P7" i="6" s="1"/>
  <c r="B7" i="9"/>
  <c r="B10" i="9" s="1"/>
  <c r="B13" i="9" s="1"/>
  <c r="B7" i="14" s="1"/>
  <c r="B10" i="14" s="1"/>
  <c r="B13" i="14" s="1"/>
  <c r="O7" i="8"/>
  <c r="O10" i="8" s="1"/>
  <c r="O13" i="8" s="1"/>
  <c r="N14" i="7"/>
  <c r="N16" i="7" s="1"/>
  <c r="M7" i="8"/>
  <c r="M10" i="8" s="1"/>
  <c r="M13" i="8" s="1"/>
  <c r="L7" i="8"/>
  <c r="L10" i="8" s="1"/>
  <c r="L13" i="8" s="1"/>
  <c r="L7" i="9" s="1"/>
  <c r="L10" i="9" s="1"/>
  <c r="L13" i="9" s="1"/>
  <c r="L7" i="14" s="1"/>
  <c r="L14" i="7"/>
  <c r="L16" i="7" s="1"/>
  <c r="I7" i="9"/>
  <c r="I10" i="9" s="1"/>
  <c r="I13" i="9" s="1"/>
  <c r="H7" i="8"/>
  <c r="H10" i="8" s="1"/>
  <c r="H13" i="8" s="1"/>
  <c r="H14" i="7"/>
  <c r="H16" i="7" s="1"/>
  <c r="G7" i="8"/>
  <c r="G10" i="8" s="1"/>
  <c r="G13" i="8" s="1"/>
  <c r="E7" i="9"/>
  <c r="E10" i="9" s="1"/>
  <c r="E13" i="9" s="1"/>
  <c r="T7" i="5"/>
  <c r="R10" i="5"/>
  <c r="P14" i="5"/>
  <c r="F14" i="7"/>
  <c r="F16" i="7" s="1"/>
  <c r="F10" i="8"/>
  <c r="F13" i="8" s="1"/>
  <c r="F7" i="9" s="1"/>
  <c r="J10" i="13"/>
  <c r="J13" i="13" s="1"/>
  <c r="J7" i="12" s="1"/>
  <c r="N10" i="9"/>
  <c r="N13" i="9" s="1"/>
  <c r="N7" i="14" s="1"/>
  <c r="J15" i="14"/>
  <c r="J15" i="9"/>
  <c r="J15" i="12"/>
  <c r="J15" i="11"/>
  <c r="J15" i="13"/>
  <c r="B15" i="11"/>
  <c r="B15" i="13"/>
  <c r="B15" i="14"/>
  <c r="R15" i="8"/>
  <c r="B15" i="12"/>
  <c r="B16" i="8"/>
  <c r="B15" i="9"/>
  <c r="Q10" i="14"/>
  <c r="Q13" i="14" s="1"/>
  <c r="Q7" i="13" s="1"/>
  <c r="K10" i="7"/>
  <c r="K13" i="7" s="1"/>
  <c r="K7" i="8" s="1"/>
  <c r="S7" i="7"/>
  <c r="S10" i="7" s="1"/>
  <c r="S13" i="7" s="1"/>
  <c r="D14" i="8" l="1"/>
  <c r="D16" i="8" s="1"/>
  <c r="B14" i="9"/>
  <c r="B16" i="9" s="1"/>
  <c r="O7" i="9"/>
  <c r="O10" i="9" s="1"/>
  <c r="O13" i="9" s="1"/>
  <c r="N14" i="8"/>
  <c r="N16" i="8" s="1"/>
  <c r="M7" i="9"/>
  <c r="M10" i="9" s="1"/>
  <c r="M13" i="9" s="1"/>
  <c r="L14" i="8"/>
  <c r="L16" i="8" s="1"/>
  <c r="I7" i="14"/>
  <c r="I10" i="14" s="1"/>
  <c r="I13" i="14" s="1"/>
  <c r="H7" i="9"/>
  <c r="H10" i="9" s="1"/>
  <c r="H13" i="9" s="1"/>
  <c r="H14" i="8"/>
  <c r="H16" i="8" s="1"/>
  <c r="G7" i="9"/>
  <c r="G10" i="9" s="1"/>
  <c r="G13" i="9" s="1"/>
  <c r="E7" i="14"/>
  <c r="E10" i="14" s="1"/>
  <c r="E13" i="14" s="1"/>
  <c r="P10" i="6"/>
  <c r="P13" i="6" s="1"/>
  <c r="P7" i="7" s="1"/>
  <c r="R7" i="6"/>
  <c r="P16" i="5"/>
  <c r="R16" i="5" s="1"/>
  <c r="R14" i="5"/>
  <c r="F14" i="8"/>
  <c r="F16" i="8" s="1"/>
  <c r="F10" i="9"/>
  <c r="F13" i="9" s="1"/>
  <c r="F7" i="14" s="1"/>
  <c r="R13" i="5"/>
  <c r="T13" i="5" s="1"/>
  <c r="T10" i="5"/>
  <c r="R15" i="12"/>
  <c r="R15" i="13"/>
  <c r="B7" i="13"/>
  <c r="B10" i="13" s="1"/>
  <c r="B13" i="13" s="1"/>
  <c r="B14" i="14"/>
  <c r="B16" i="14" s="1"/>
  <c r="J14" i="7"/>
  <c r="J16" i="7" s="1"/>
  <c r="Q10" i="13"/>
  <c r="Q13" i="13" s="1"/>
  <c r="Q7" i="12" s="1"/>
  <c r="R15" i="10"/>
  <c r="R15" i="14"/>
  <c r="R15" i="11"/>
  <c r="D14" i="9"/>
  <c r="D16" i="9" s="1"/>
  <c r="D7" i="14"/>
  <c r="D10" i="14" s="1"/>
  <c r="D13" i="14" s="1"/>
  <c r="N10" i="14"/>
  <c r="N13" i="14" s="1"/>
  <c r="N7" i="13" s="1"/>
  <c r="L10" i="14"/>
  <c r="L13" i="14" s="1"/>
  <c r="L7" i="13" s="1"/>
  <c r="J10" i="12"/>
  <c r="J13" i="12" s="1"/>
  <c r="J7" i="11" s="1"/>
  <c r="R15" i="9"/>
  <c r="O7" i="14" l="1"/>
  <c r="O10" i="14" s="1"/>
  <c r="O13" i="14" s="1"/>
  <c r="N14" i="9"/>
  <c r="N16" i="9" s="1"/>
  <c r="M7" i="14"/>
  <c r="M10" i="14" s="1"/>
  <c r="M13" i="14" s="1"/>
  <c r="L14" i="9"/>
  <c r="L16" i="9" s="1"/>
  <c r="I7" i="13"/>
  <c r="I10" i="13" s="1"/>
  <c r="I13" i="13" s="1"/>
  <c r="H7" i="14"/>
  <c r="H10" i="14" s="1"/>
  <c r="H13" i="14" s="1"/>
  <c r="H14" i="9"/>
  <c r="H16" i="9" s="1"/>
  <c r="G7" i="14"/>
  <c r="G10" i="14" s="1"/>
  <c r="G13" i="14" s="1"/>
  <c r="E7" i="13"/>
  <c r="E10" i="13" s="1"/>
  <c r="E13" i="13" s="1"/>
  <c r="F14" i="9"/>
  <c r="F16" i="9" s="1"/>
  <c r="F10" i="14"/>
  <c r="F13" i="14" s="1"/>
  <c r="F7" i="13" s="1"/>
  <c r="T7" i="6"/>
  <c r="R10" i="6"/>
  <c r="P14" i="6"/>
  <c r="J10" i="11"/>
  <c r="N10" i="13"/>
  <c r="N13" i="13" s="1"/>
  <c r="N7" i="12" s="1"/>
  <c r="Q10" i="12"/>
  <c r="Q13" i="12" s="1"/>
  <c r="Q7" i="11" s="1"/>
  <c r="K10" i="8"/>
  <c r="K13" i="8" s="1"/>
  <c r="K7" i="9" s="1"/>
  <c r="S7" i="8"/>
  <c r="S10" i="8" s="1"/>
  <c r="S13" i="8" s="1"/>
  <c r="B14" i="13"/>
  <c r="B16" i="13" s="1"/>
  <c r="B7" i="12"/>
  <c r="B10" i="12" s="1"/>
  <c r="B13" i="12" s="1"/>
  <c r="B7" i="11" s="1"/>
  <c r="L10" i="13"/>
  <c r="L13" i="13" s="1"/>
  <c r="L7" i="12" s="1"/>
  <c r="D7" i="13"/>
  <c r="D10" i="13" s="1"/>
  <c r="D13" i="13" s="1"/>
  <c r="D14" i="14"/>
  <c r="D16" i="14" s="1"/>
  <c r="O7" i="13" l="1"/>
  <c r="O10" i="13" s="1"/>
  <c r="O13" i="13" s="1"/>
  <c r="N14" i="14"/>
  <c r="N16" i="14" s="1"/>
  <c r="M7" i="13"/>
  <c r="M10" i="13" s="1"/>
  <c r="M13" i="13" s="1"/>
  <c r="L14" i="14"/>
  <c r="L16" i="14" s="1"/>
  <c r="I7" i="12"/>
  <c r="I10" i="12" s="1"/>
  <c r="I13" i="12" s="1"/>
  <c r="H7" i="13"/>
  <c r="H10" i="13" s="1"/>
  <c r="H13" i="13" s="1"/>
  <c r="H14" i="14"/>
  <c r="H16" i="14" s="1"/>
  <c r="G7" i="13"/>
  <c r="G10" i="13" s="1"/>
  <c r="G13" i="13" s="1"/>
  <c r="E7" i="12"/>
  <c r="E10" i="12" s="1"/>
  <c r="E13" i="12" s="1"/>
  <c r="J13" i="11"/>
  <c r="J7" i="10" s="1"/>
  <c r="T10" i="6"/>
  <c r="R13" i="6"/>
  <c r="T13" i="6" s="1"/>
  <c r="P16" i="6"/>
  <c r="R16" i="6" s="1"/>
  <c r="R14" i="6"/>
  <c r="F14" i="14"/>
  <c r="F16" i="14" s="1"/>
  <c r="F10" i="13"/>
  <c r="F13" i="13" s="1"/>
  <c r="F7" i="12" s="1"/>
  <c r="P10" i="7"/>
  <c r="P13" i="7" s="1"/>
  <c r="P7" i="8" s="1"/>
  <c r="R7" i="7"/>
  <c r="L10" i="12"/>
  <c r="L13" i="12" s="1"/>
  <c r="L7" i="11" s="1"/>
  <c r="Q10" i="11"/>
  <c r="Q13" i="11" s="1"/>
  <c r="Q7" i="10" s="1"/>
  <c r="N10" i="12"/>
  <c r="N13" i="12" s="1"/>
  <c r="N7" i="11" s="1"/>
  <c r="D7" i="12"/>
  <c r="D10" i="12" s="1"/>
  <c r="D13" i="12" s="1"/>
  <c r="D14" i="13"/>
  <c r="D16" i="13" s="1"/>
  <c r="B14" i="12"/>
  <c r="B16" i="12" s="1"/>
  <c r="B10" i="11"/>
  <c r="B13" i="11" s="1"/>
  <c r="B7" i="10" s="1"/>
  <c r="J10" i="10"/>
  <c r="J13" i="10" s="1"/>
  <c r="J14" i="8"/>
  <c r="J16" i="8" s="1"/>
  <c r="O7" i="12" l="1"/>
  <c r="O10" i="12" s="1"/>
  <c r="O13" i="12" s="1"/>
  <c r="N14" i="13"/>
  <c r="N16" i="13" s="1"/>
  <c r="M7" i="12"/>
  <c r="M10" i="12" s="1"/>
  <c r="M13" i="12" s="1"/>
  <c r="L14" i="13"/>
  <c r="L16" i="13" s="1"/>
  <c r="I7" i="11"/>
  <c r="I10" i="11" s="1"/>
  <c r="I13" i="11" s="1"/>
  <c r="H7" i="12"/>
  <c r="H10" i="12" s="1"/>
  <c r="H13" i="12" s="1"/>
  <c r="H14" i="13"/>
  <c r="H16" i="13" s="1"/>
  <c r="G7" i="12"/>
  <c r="G10" i="12" s="1"/>
  <c r="G13" i="12" s="1"/>
  <c r="E7" i="11"/>
  <c r="E10" i="11" s="1"/>
  <c r="E13" i="11" s="1"/>
  <c r="T7" i="7"/>
  <c r="R10" i="7"/>
  <c r="P14" i="7"/>
  <c r="F10" i="12"/>
  <c r="F13" i="12" s="1"/>
  <c r="F7" i="11" s="1"/>
  <c r="F14" i="13"/>
  <c r="F16" i="13" s="1"/>
  <c r="D7" i="11"/>
  <c r="D10" i="11" s="1"/>
  <c r="D13" i="11" s="1"/>
  <c r="D7" i="10" s="1"/>
  <c r="D14" i="12"/>
  <c r="D16" i="12" s="1"/>
  <c r="Q10" i="10"/>
  <c r="Q13" i="10" s="1"/>
  <c r="K10" i="9"/>
  <c r="K13" i="9" s="1"/>
  <c r="K7" i="14" s="1"/>
  <c r="S7" i="9"/>
  <c r="S10" i="9" s="1"/>
  <c r="S13" i="9" s="1"/>
  <c r="B10" i="10"/>
  <c r="B13" i="10" s="1"/>
  <c r="B14" i="10" s="1"/>
  <c r="B16" i="10" s="1"/>
  <c r="B14" i="11"/>
  <c r="B16" i="11" s="1"/>
  <c r="I7" i="10" l="1"/>
  <c r="I10" i="10" s="1"/>
  <c r="I13" i="10" s="1"/>
  <c r="E7" i="10"/>
  <c r="E10" i="10" s="1"/>
  <c r="E13" i="10" s="1"/>
  <c r="O7" i="11"/>
  <c r="O10" i="11" s="1"/>
  <c r="O13" i="11" s="1"/>
  <c r="N14" i="12"/>
  <c r="N16" i="12" s="1"/>
  <c r="M7" i="11"/>
  <c r="M10" i="11" s="1"/>
  <c r="M13" i="11" s="1"/>
  <c r="L14" i="12"/>
  <c r="L16" i="12" s="1"/>
  <c r="H7" i="11"/>
  <c r="H10" i="11" s="1"/>
  <c r="H13" i="11" s="1"/>
  <c r="H7" i="10" s="1"/>
  <c r="H14" i="12"/>
  <c r="H16" i="12" s="1"/>
  <c r="G7" i="11"/>
  <c r="G10" i="11" s="1"/>
  <c r="G13" i="11" s="1"/>
  <c r="N10" i="11"/>
  <c r="N13" i="11" s="1"/>
  <c r="L10" i="11"/>
  <c r="L13" i="11" s="1"/>
  <c r="L7" i="10" s="1"/>
  <c r="P16" i="7"/>
  <c r="R16" i="7" s="1"/>
  <c r="R14" i="7"/>
  <c r="P10" i="8"/>
  <c r="P13" i="8" s="1"/>
  <c r="P7" i="9" s="1"/>
  <c r="R7" i="8"/>
  <c r="R13" i="7"/>
  <c r="T13" i="7" s="1"/>
  <c r="T10" i="7"/>
  <c r="F10" i="11"/>
  <c r="F13" i="11" s="1"/>
  <c r="F7" i="10" s="1"/>
  <c r="F14" i="12"/>
  <c r="F16" i="12" s="1"/>
  <c r="J14" i="9"/>
  <c r="J16" i="9" s="1"/>
  <c r="D10" i="10"/>
  <c r="D13" i="10" s="1"/>
  <c r="D14" i="11"/>
  <c r="D16" i="11" s="1"/>
  <c r="O7" i="10" l="1"/>
  <c r="O10" i="10" s="1"/>
  <c r="O13" i="10" s="1"/>
  <c r="N7" i="10"/>
  <c r="N10" i="10" s="1"/>
  <c r="N13" i="10" s="1"/>
  <c r="M7" i="10"/>
  <c r="M10" i="10" s="1"/>
  <c r="M13" i="10" s="1"/>
  <c r="G7" i="10"/>
  <c r="G10" i="10" s="1"/>
  <c r="G13" i="10" s="1"/>
  <c r="D14" i="10"/>
  <c r="D16" i="10" s="1"/>
  <c r="N14" i="11"/>
  <c r="N16" i="11" s="1"/>
  <c r="L14" i="11"/>
  <c r="L16" i="11" s="1"/>
  <c r="L10" i="10"/>
  <c r="L13" i="10" s="1"/>
  <c r="H10" i="10"/>
  <c r="H13" i="10" s="1"/>
  <c r="H14" i="10" s="1"/>
  <c r="H16" i="10" s="1"/>
  <c r="H14" i="11"/>
  <c r="H16" i="11" s="1"/>
  <c r="R10" i="8"/>
  <c r="T7" i="8"/>
  <c r="F14" i="11"/>
  <c r="F16" i="11" s="1"/>
  <c r="F10" i="10"/>
  <c r="F13" i="10" s="1"/>
  <c r="P14" i="8"/>
  <c r="K10" i="14"/>
  <c r="K13" i="14" s="1"/>
  <c r="K7" i="13" s="1"/>
  <c r="S7" i="14"/>
  <c r="S10" i="14" s="1"/>
  <c r="S13" i="14" s="1"/>
  <c r="N14" i="10" l="1"/>
  <c r="N16" i="10" s="1"/>
  <c r="L14" i="10"/>
  <c r="L16" i="10" s="1"/>
  <c r="F14" i="10"/>
  <c r="F16" i="10" s="1"/>
  <c r="P16" i="8"/>
  <c r="R16" i="8" s="1"/>
  <c r="R14" i="8"/>
  <c r="P10" i="9"/>
  <c r="P13" i="9" s="1"/>
  <c r="P7" i="14" s="1"/>
  <c r="R7" i="9"/>
  <c r="R13" i="8"/>
  <c r="T13" i="8" s="1"/>
  <c r="T10" i="8"/>
  <c r="J14" i="14"/>
  <c r="J16" i="14" s="1"/>
  <c r="P14" i="9" l="1"/>
  <c r="R10" i="9"/>
  <c r="T7" i="9"/>
  <c r="K10" i="13"/>
  <c r="K13" i="13" s="1"/>
  <c r="K7" i="12" s="1"/>
  <c r="S7" i="13"/>
  <c r="S10" i="13" s="1"/>
  <c r="S13" i="13" s="1"/>
  <c r="R13" i="9" l="1"/>
  <c r="T13" i="9" s="1"/>
  <c r="T10" i="9"/>
  <c r="R14" i="9"/>
  <c r="P16" i="9"/>
  <c r="R16" i="9" s="1"/>
  <c r="R7" i="14"/>
  <c r="P10" i="14"/>
  <c r="P13" i="14" s="1"/>
  <c r="P7" i="13" s="1"/>
  <c r="J14" i="13"/>
  <c r="J16" i="13" s="1"/>
  <c r="P14" i="14" l="1"/>
  <c r="R10" i="14"/>
  <c r="T7" i="14"/>
  <c r="K10" i="12"/>
  <c r="K13" i="12" s="1"/>
  <c r="K7" i="11" s="1"/>
  <c r="S7" i="12"/>
  <c r="S10" i="12" s="1"/>
  <c r="S13" i="12" s="1"/>
  <c r="R13" i="14" l="1"/>
  <c r="T13" i="14" s="1"/>
  <c r="T10" i="14"/>
  <c r="P16" i="14"/>
  <c r="R16" i="14" s="1"/>
  <c r="R14" i="14"/>
  <c r="P10" i="13"/>
  <c r="P13" i="13" s="1"/>
  <c r="P7" i="12" s="1"/>
  <c r="R7" i="13"/>
  <c r="J14" i="12"/>
  <c r="J16" i="12" s="1"/>
  <c r="R10" i="13" l="1"/>
  <c r="T7" i="13"/>
  <c r="P14" i="13"/>
  <c r="K10" i="11"/>
  <c r="K13" i="11" s="1"/>
  <c r="K7" i="10" s="1"/>
  <c r="S7" i="11"/>
  <c r="S10" i="11" s="1"/>
  <c r="S13" i="11" s="1"/>
  <c r="P10" i="12" l="1"/>
  <c r="P13" i="12" s="1"/>
  <c r="P7" i="11" s="1"/>
  <c r="R7" i="12"/>
  <c r="R14" i="13"/>
  <c r="P16" i="13"/>
  <c r="R16" i="13" s="1"/>
  <c r="T10" i="13"/>
  <c r="R13" i="13"/>
  <c r="T13" i="13" s="1"/>
  <c r="J14" i="11"/>
  <c r="J16" i="11" s="1"/>
  <c r="R10" i="12" l="1"/>
  <c r="T7" i="12"/>
  <c r="P14" i="12"/>
  <c r="K10" i="10"/>
  <c r="K13" i="10" s="1"/>
  <c r="J14" i="10" s="1"/>
  <c r="J16" i="10" s="1"/>
  <c r="S7" i="10"/>
  <c r="S10" i="10" s="1"/>
  <c r="S13" i="10" s="1"/>
  <c r="R14" i="12" l="1"/>
  <c r="P16" i="12"/>
  <c r="R16" i="12" s="1"/>
  <c r="P10" i="11"/>
  <c r="P13" i="11" s="1"/>
  <c r="P7" i="10" s="1"/>
  <c r="R7" i="11"/>
  <c r="R13" i="12"/>
  <c r="T13" i="12" s="1"/>
  <c r="T10" i="12"/>
  <c r="R10" i="11" l="1"/>
  <c r="T7" i="11"/>
  <c r="P14" i="11"/>
  <c r="P10" i="10" l="1"/>
  <c r="P13" i="10" s="1"/>
  <c r="P14" i="10" s="1"/>
  <c r="R7" i="10"/>
  <c r="P16" i="11"/>
  <c r="R16" i="11" s="1"/>
  <c r="R14" i="11"/>
  <c r="T10" i="11"/>
  <c r="R13" i="11"/>
  <c r="T13" i="11" s="1"/>
  <c r="T7" i="10" l="1"/>
  <c r="R10" i="10"/>
  <c r="P16" i="10"/>
  <c r="R16" i="10" s="1"/>
  <c r="R14" i="10"/>
  <c r="R13" i="10" l="1"/>
  <c r="T13" i="10" s="1"/>
  <c r="T10" i="10"/>
</calcChain>
</file>

<file path=xl/sharedStrings.xml><?xml version="1.0" encoding="utf-8"?>
<sst xmlns="http://schemas.openxmlformats.org/spreadsheetml/2006/main" count="2207" uniqueCount="174">
  <si>
    <t xml:space="preserve">Municipio:                                  </t>
  </si>
  <si>
    <t xml:space="preserve">Localidad y/o colonia: </t>
  </si>
  <si>
    <t>Programa</t>
  </si>
  <si>
    <t xml:space="preserve">Mes:         </t>
  </si>
  <si>
    <t>Año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</si>
  <si>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</si>
  <si>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</si>
  <si>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</si>
  <si>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</si>
  <si>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</si>
  <si>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</si>
  <si>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</si>
  <si>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</si>
  <si>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</si>
  <si>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</si>
  <si>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</si>
  <si>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</si>
  <si>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</si>
  <si>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</si>
  <si>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</si>
  <si>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</si>
  <si>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</si>
  <si>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</si>
  <si>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</si>
  <si>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</si>
  <si>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</si>
  <si>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</si>
  <si>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</si>
  <si>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</si>
  <si>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</si>
  <si>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</si>
  <si>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4.1 Menos Cambios de Sala</t>
  </si>
  <si>
    <t>18.3 Recreo</t>
  </si>
  <si>
    <t xml:space="preserve">    5. Subtotal</t>
  </si>
  <si>
    <t>18.4 Programas</t>
  </si>
  <si>
    <t xml:space="preserve">                      Totales por nivel </t>
  </si>
  <si>
    <t>19. DIF Jalisco</t>
  </si>
  <si>
    <t xml:space="preserve">    6. Capacidad por nivel</t>
  </si>
  <si>
    <t>20. SSJ</t>
  </si>
  <si>
    <t>7. Espacios disponibles por nivel</t>
  </si>
  <si>
    <t>21. SEJ</t>
  </si>
  <si>
    <t>8. Pendientes de ingreso</t>
  </si>
  <si>
    <t>22. Otros</t>
  </si>
  <si>
    <t>9. En Lista de espera</t>
  </si>
  <si>
    <t>23. Area médica</t>
  </si>
  <si>
    <t>23.1 Salas</t>
  </si>
  <si>
    <t xml:space="preserve">10. Asistentes educativas por salas </t>
  </si>
  <si>
    <t>23.2 Comedor</t>
  </si>
  <si>
    <t>11. No. de Salas por nivel</t>
  </si>
  <si>
    <t>23.3 Cocina</t>
  </si>
  <si>
    <t>23.4 Centro</t>
  </si>
  <si>
    <t xml:space="preserve"> 2. FAMILIAS BENEFICIADAS</t>
  </si>
  <si>
    <t>3. SERVICIOS OTORGADOS</t>
  </si>
  <si>
    <t xml:space="preserve">4. EVENTOS  </t>
  </si>
  <si>
    <t>24. Nutrición</t>
  </si>
  <si>
    <t>24.1 Aceptación de menús</t>
  </si>
  <si>
    <t>13. Alimentación (raciones)</t>
  </si>
  <si>
    <t xml:space="preserve">14.1 Intercambio de experiencias </t>
  </si>
  <si>
    <t>24.2 Prep. de alimentos</t>
  </si>
  <si>
    <t>13.1   Desayunos</t>
  </si>
  <si>
    <t xml:space="preserve">14.2 Festival </t>
  </si>
  <si>
    <t>24.3.Área de cocina</t>
  </si>
  <si>
    <t>13. 2  Refrigerios</t>
  </si>
  <si>
    <t>Total</t>
  </si>
  <si>
    <t>24.4 Área de lactario</t>
  </si>
  <si>
    <t>13.3   Comidas</t>
  </si>
  <si>
    <t>24.5 Almacenamiento de alimentos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</si>
  <si>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</si>
  <si>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</si>
  <si>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</si>
  <si>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</si>
  <si>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</si>
  <si>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</si>
  <si>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</si>
  <si>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</si>
  <si>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>26. Detecciones en filtro</t>
  </si>
  <si>
    <t>52.2.  Evaluación psicológica</t>
  </si>
  <si>
    <t>50. Recreativa</t>
  </si>
  <si>
    <t>27.Peso y talla</t>
  </si>
  <si>
    <t>52.3.Valoración de Desarrollo Madurativo</t>
  </si>
  <si>
    <t>51. Formativa</t>
  </si>
  <si>
    <t xml:space="preserve">9. ASESORÍA Y ORIENTACIÓN  NUTRICIONAL </t>
  </si>
  <si>
    <t>28. Urgencias por accidentes</t>
  </si>
  <si>
    <t xml:space="preserve">   46. Asesorias y orientaciónes</t>
  </si>
  <si>
    <t>52. Derechos de los niños</t>
  </si>
  <si>
    <t>Concepto</t>
  </si>
  <si>
    <t>Niños@</t>
  </si>
  <si>
    <t>Personal</t>
  </si>
  <si>
    <t>Asistentes</t>
  </si>
  <si>
    <t>29. Urgencias por enfermedad</t>
  </si>
  <si>
    <t xml:space="preserve">  47. Consulta psicológica  a becarios</t>
  </si>
  <si>
    <t xml:space="preserve">54.1. Atención individual </t>
  </si>
  <si>
    <t>53.Valores</t>
  </si>
  <si>
    <t>55. Orientación nutricional</t>
  </si>
  <si>
    <t>30 Hist. clínica (val/para/ingreso</t>
  </si>
  <si>
    <t>54. Plática prealimentaria</t>
  </si>
  <si>
    <t>31. Curaciones</t>
  </si>
  <si>
    <t>54.2. Atención grupal</t>
  </si>
  <si>
    <t>32. Medicamentos aplicados</t>
  </si>
  <si>
    <t>33. Consulta a menores</t>
  </si>
  <si>
    <t xml:space="preserve">  48. Canalizaciones</t>
  </si>
  <si>
    <t>34. Consulta de IRAS</t>
  </si>
  <si>
    <t>35. Consulta de Salud Bucal</t>
  </si>
  <si>
    <t>10. TRABAJO SOCIAL</t>
  </si>
  <si>
    <t>11. JUNTAS CON PADRES</t>
  </si>
  <si>
    <t>13. ESCUELA PARA PADRES</t>
  </si>
  <si>
    <t>TOTAL Sesiones</t>
  </si>
  <si>
    <t>TOTAL Asistentes</t>
  </si>
  <si>
    <t>36. Consulta de EDAS</t>
  </si>
  <si>
    <t>56. Entrevista inicial</t>
  </si>
  <si>
    <t>64. Juntas realizadas</t>
  </si>
  <si>
    <t>37. Consulta general</t>
  </si>
  <si>
    <t>57. Estudio socioeconómico p/ingreso</t>
  </si>
  <si>
    <t>65. Padres que asisten</t>
  </si>
  <si>
    <t>68. Sesiones Realizadas</t>
  </si>
  <si>
    <t>38. Canalizaciones</t>
  </si>
  <si>
    <t>58. Estudio socioeconómico p/val.cuota</t>
  </si>
  <si>
    <t>39. Accidentes atendidos</t>
  </si>
  <si>
    <t>59. Actualización de cuota</t>
  </si>
  <si>
    <t>12. COMITÉ COMUNITARIO</t>
  </si>
  <si>
    <t xml:space="preserve">14.  CAPACITACIÓN </t>
  </si>
  <si>
    <t>Dirigido</t>
  </si>
  <si>
    <t>40. Seguimiento de cartilla de vacunación</t>
  </si>
  <si>
    <t>60. Visitas domiciliarias</t>
  </si>
  <si>
    <t>66. Reuniones del comité</t>
  </si>
  <si>
    <t>41. Detección de agudeza Visual</t>
  </si>
  <si>
    <t>61. Orientaciones y asesorias</t>
  </si>
  <si>
    <t>67. Padres que asisten</t>
  </si>
  <si>
    <t>69. Formativa-educativa</t>
  </si>
  <si>
    <t>42. Detección de agudeza auditiva</t>
  </si>
  <si>
    <t>62. Canalizaciones</t>
  </si>
  <si>
    <t>43. Detección de alteración del Lenguaje</t>
  </si>
  <si>
    <t>63. Junta de inducción</t>
  </si>
  <si>
    <t>70. Derechos de los niños y las niñas</t>
  </si>
  <si>
    <t>44. Det. de alteración Musculo esqueletica</t>
  </si>
  <si>
    <t xml:space="preserve">72. Otros: </t>
  </si>
  <si>
    <t>Políticas para el Sistema de Información:</t>
  </si>
  <si>
    <t xml:space="preserve">Notas:   </t>
  </si>
  <si>
    <t>1. El corte de la información será el día 20 del mes al que se refiere el informe.</t>
  </si>
  <si>
    <t>3. Dejar en blanco los espacios que no tengan información.</t>
  </si>
  <si>
    <t xml:space="preserve">     correo electrónico: cadisdifjalisco@yahoo.com.mx</t>
  </si>
  <si>
    <t>Nombre y firma del Director (a)</t>
  </si>
  <si>
    <t>Nombre del Centro</t>
  </si>
  <si>
    <t>2. La información deberá ser enviada  entre los dias 20 y 21 del mes que informa.</t>
  </si>
  <si>
    <t>FEBRERO</t>
  </si>
  <si>
    <t>MARZO</t>
  </si>
  <si>
    <t>MAYO</t>
  </si>
  <si>
    <t>JUNIO</t>
  </si>
  <si>
    <t>ABRIL</t>
  </si>
  <si>
    <t>Diciembre</t>
  </si>
  <si>
    <t>NOVIEMBRE</t>
  </si>
  <si>
    <t>OCTUBRE</t>
  </si>
  <si>
    <t>SEPTIEMBRE</t>
  </si>
  <si>
    <t>AGOSTO</t>
  </si>
  <si>
    <t>JULIO</t>
  </si>
  <si>
    <t xml:space="preserve">4. El envio de la información deberá ser por correo electrónico. </t>
  </si>
  <si>
    <t xml:space="preserve">    * Dudas al:  Tel. (01 33) 30 30 38 38 </t>
  </si>
  <si>
    <t>12.3 Total de familias</t>
  </si>
  <si>
    <r>
      <t xml:space="preserve">12.1  Madres beneficiarias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en el mes</t>
    </r>
  </si>
  <si>
    <r>
      <t xml:space="preserve">12.2 Padres solteros beneficiarios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del mes</t>
    </r>
  </si>
  <si>
    <t xml:space="preserve">   12. Familias beneficiadas en el mes</t>
  </si>
  <si>
    <t>1. La información deberá ser enviada  entre los dias 20 y 21 del mes que informa y/o 
de acuerdo a las necesidades de la dirección.</t>
  </si>
  <si>
    <t>2. Dejar en blanco los espacios que no tengan información.</t>
  </si>
  <si>
    <t xml:space="preserve">3. El envio de la información deberá ser por correo electrónico. </t>
  </si>
  <si>
    <t xml:space="preserve">    * Dudas al:  Tel. (01 33) 30 30 82 00  Ext. 48531 y 48527 </t>
  </si>
  <si>
    <t>Enero</t>
  </si>
  <si>
    <t>CADI</t>
  </si>
  <si>
    <t>CAIC</t>
  </si>
  <si>
    <t>IXTLAHUACAN DE LOS MEMBRILLOS</t>
  </si>
  <si>
    <t>COL. LOMAS DE ATEQUIZA</t>
  </si>
  <si>
    <t>CAIC ATEQUIZA  " SUEÑOS Y SONRISAS"</t>
  </si>
  <si>
    <t xml:space="preserve">El servicio ha sido suspendido por contigencia del COVID- 19. </t>
  </si>
  <si>
    <t xml:space="preserve">Se trabaja desde casa en colaboracion con padres de familia </t>
  </si>
  <si>
    <t xml:space="preserve">EL SERVICIO HA SIDO SUSPENDIO POR CONTINGENCIA DEL COVID-19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</si>
</sst>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/>
  </cellStyleXfs>
  <cellXfs count="484">
    <xf numFmtId="0" fontId="0" fillId="0" borderId="0" xfId="0"/>
    <xf numFmtId="0" fontId="1" fillId="0" borderId="0" xfId="2"/>
    <xf numFmtId="0" fontId="3" fillId="0" borderId="0" xfId="2" applyFont="1" applyBorder="1"/>
    <xf numFmtId="0" fontId="3" fillId="0" borderId="0" xfId="2" applyFont="1" applyFill="1" applyBorder="1"/>
    <xf numFmtId="0" fontId="1" fillId="0" borderId="0" xfId="2" applyFill="1" applyBorder="1"/>
    <xf numFmtId="0" fontId="1" fillId="0" borderId="0" xfId="2" applyBorder="1"/>
    <xf numFmtId="0" fontId="6" fillId="0" borderId="0" xfId="2" applyFont="1" applyFill="1" applyBorder="1" applyAlignment="1"/>
    <xf numFmtId="0" fontId="3" fillId="0" borderId="0" xfId="2" applyFont="1"/>
    <xf numFmtId="0" fontId="2" fillId="0" borderId="0" xfId="2" applyFont="1" applyFill="1" applyBorder="1" applyAlignment="1"/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3" fillId="0" borderId="0" xfId="2" applyFont="1" applyFill="1" applyBorder="1" applyAlignment="1">
      <alignment horizontal="left" indent="1"/>
    </xf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1" fillId="0" borderId="0" xfId="2" applyFill="1" applyBorder="1" applyAlignment="1"/>
    <xf numFmtId="0" fontId="3" fillId="0" borderId="0" xfId="2" applyFont="1" applyBorder="1" applyAlignment="1">
      <alignment horizontal="center"/>
    </xf>
    <xf numFmtId="0" fontId="3" fillId="0" borderId="4" xfId="2" applyFont="1" applyFill="1" applyBorder="1" applyAlignment="1"/>
    <xf numFmtId="0" fontId="3" fillId="0" borderId="5" xfId="2" applyFont="1" applyFill="1" applyBorder="1" applyAlignment="1"/>
    <xf numFmtId="0" fontId="3" fillId="0" borderId="6" xfId="2" applyFont="1" applyFill="1" applyBorder="1" applyAlignment="1"/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0" fontId="4" fillId="0" borderId="0" xfId="2" applyFont="1" applyFill="1" applyBorder="1" applyAlignment="1"/>
    <xf numFmtId="0" fontId="3" fillId="0" borderId="0" xfId="2" applyFont="1" applyFill="1" applyBorder="1" applyAlignment="1">
      <alignment horizontal="center" wrapText="1"/>
    </xf>
    <xf numFmtId="0" fontId="1" fillId="0" borderId="0" xfId="2" applyFill="1" applyBorder="1" applyAlignment="1">
      <alignment wrapText="1"/>
    </xf>
    <xf numFmtId="0" fontId="4" fillId="0" borderId="0" xfId="2" applyFont="1" applyFill="1" applyBorder="1" applyAlignment="1">
      <alignment vertical="center"/>
    </xf>
    <xf numFmtId="0" fontId="3" fillId="0" borderId="9" xfId="2" applyFont="1" applyBorder="1" applyAlignment="1"/>
    <xf numFmtId="0" fontId="3" fillId="0" borderId="10" xfId="2" applyFont="1" applyBorder="1" applyAlignment="1"/>
    <xf numFmtId="0" fontId="3" fillId="0" borderId="11" xfId="2" applyFont="1" applyBorder="1" applyAlignment="1"/>
    <xf numFmtId="0" fontId="3" fillId="0" borderId="12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 wrapText="1"/>
    </xf>
    <xf numFmtId="0" fontId="7" fillId="0" borderId="0" xfId="2" applyNumberFormat="1" applyFont="1" applyAlignment="1" applyProtection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6" fillId="0" borderId="13" xfId="2" applyFont="1" applyBorder="1" applyAlignment="1">
      <alignment horizontal="left" vertical="center" wrapText="1"/>
    </xf>
    <xf numFmtId="0" fontId="4" fillId="3" borderId="14" xfId="2" applyFont="1" applyFill="1" applyBorder="1" applyAlignment="1">
      <alignment horizontal="center"/>
    </xf>
    <xf numFmtId="0" fontId="4" fillId="3" borderId="15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16" xfId="2" applyFont="1" applyFill="1" applyBorder="1" applyAlignment="1">
      <alignment horizontal="center"/>
    </xf>
    <xf numFmtId="0" fontId="4" fillId="4" borderId="17" xfId="2" applyFont="1" applyFill="1" applyBorder="1" applyAlignment="1">
      <alignment horizontal="center"/>
    </xf>
    <xf numFmtId="0" fontId="4" fillId="4" borderId="18" xfId="2" applyFont="1" applyFill="1" applyBorder="1" applyAlignment="1">
      <alignment horizontal="center"/>
    </xf>
    <xf numFmtId="0" fontId="6" fillId="4" borderId="19" xfId="2" applyFont="1" applyFill="1" applyBorder="1" applyAlignment="1">
      <alignment horizontal="center" vertical="center"/>
    </xf>
    <xf numFmtId="0" fontId="6" fillId="5" borderId="2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41" fontId="6" fillId="0" borderId="7" xfId="2" applyNumberFormat="1" applyFont="1" applyFill="1" applyBorder="1" applyAlignment="1">
      <alignment horizontal="center" vertical="center"/>
    </xf>
    <xf numFmtId="0" fontId="6" fillId="6" borderId="21" xfId="2" applyFont="1" applyFill="1" applyBorder="1" applyAlignment="1">
      <alignment horizontal="center"/>
    </xf>
    <xf numFmtId="0" fontId="3" fillId="7" borderId="22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vertical="top" wrapText="1"/>
    </xf>
    <xf numFmtId="0" fontId="6" fillId="8" borderId="21" xfId="2" applyFont="1" applyFill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center" wrapText="1"/>
    </xf>
    <xf numFmtId="0" fontId="6" fillId="0" borderId="13" xfId="2" applyFont="1" applyBorder="1" applyAlignment="1">
      <alignment vertical="center" wrapText="1"/>
    </xf>
    <xf numFmtId="0" fontId="6" fillId="0" borderId="23" xfId="2" applyFont="1" applyBorder="1" applyAlignment="1">
      <alignment vertical="top" wrapText="1"/>
    </xf>
    <xf numFmtId="0" fontId="5" fillId="0" borderId="23" xfId="2" applyFont="1" applyBorder="1" applyAlignment="1">
      <alignment vertical="top" wrapText="1"/>
    </xf>
    <xf numFmtId="0" fontId="9" fillId="0" borderId="23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/>
    </xf>
    <xf numFmtId="41" fontId="6" fillId="6" borderId="24" xfId="2" applyNumberFormat="1" applyFont="1" applyFill="1" applyBorder="1" applyAlignment="1">
      <alignment horizontal="center" vertical="center"/>
    </xf>
    <xf numFmtId="41" fontId="6" fillId="6" borderId="25" xfId="2" applyNumberFormat="1" applyFont="1" applyFill="1" applyBorder="1" applyAlignment="1">
      <alignment horizontal="center" vertical="center"/>
    </xf>
    <xf numFmtId="41" fontId="6" fillId="6" borderId="26" xfId="2" applyNumberFormat="1" applyFont="1" applyFill="1" applyBorder="1" applyAlignment="1">
      <alignment horizontal="center" vertical="center"/>
    </xf>
    <xf numFmtId="41" fontId="6" fillId="6" borderId="25" xfId="2" applyNumberFormat="1" applyFont="1" applyFill="1" applyBorder="1" applyAlignment="1">
      <alignment horizontal="center"/>
    </xf>
    <xf numFmtId="41" fontId="6" fillId="6" borderId="21" xfId="2" applyNumberFormat="1" applyFont="1" applyFill="1" applyBorder="1" applyAlignment="1">
      <alignment horizontal="center"/>
    </xf>
    <xf numFmtId="0" fontId="3" fillId="0" borderId="25" xfId="2" applyFont="1" applyFill="1" applyBorder="1" applyAlignment="1">
      <alignment horizontal="left" indent="1"/>
    </xf>
    <xf numFmtId="0" fontId="8" fillId="7" borderId="25" xfId="2" applyFont="1" applyFill="1" applyBorder="1"/>
    <xf numFmtId="0" fontId="8" fillId="7" borderId="25" xfId="2" applyFont="1" applyFill="1" applyBorder="1" applyAlignment="1">
      <alignment horizontal="left" indent="1"/>
    </xf>
    <xf numFmtId="0" fontId="3" fillId="0" borderId="25" xfId="2" applyFont="1" applyFill="1" applyBorder="1" applyAlignment="1">
      <alignment horizontal="left" wrapText="1" indent="1"/>
    </xf>
    <xf numFmtId="0" fontId="3" fillId="0" borderId="26" xfId="2" applyFont="1" applyFill="1" applyBorder="1" applyAlignment="1">
      <alignment horizontal="left" indent="1"/>
    </xf>
    <xf numFmtId="41" fontId="6" fillId="6" borderId="27" xfId="2" applyNumberFormat="1" applyFont="1" applyFill="1" applyBorder="1" applyAlignment="1">
      <alignment horizontal="center"/>
    </xf>
    <xf numFmtId="0" fontId="3" fillId="0" borderId="22" xfId="2" applyFont="1" applyFill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0" fontId="3" fillId="0" borderId="28" xfId="2" applyFont="1" applyFill="1" applyBorder="1" applyAlignment="1">
      <alignment vertical="center"/>
    </xf>
    <xf numFmtId="0" fontId="3" fillId="0" borderId="25" xfId="2" applyFont="1" applyBorder="1" applyAlignment="1">
      <alignment vertical="center"/>
    </xf>
    <xf numFmtId="0" fontId="3" fillId="0" borderId="25" xfId="2" applyFont="1" applyBorder="1" applyAlignment="1">
      <alignment horizontal="left" vertical="center"/>
    </xf>
    <xf numFmtId="0" fontId="3" fillId="0" borderId="26" xfId="2" applyFont="1" applyBorder="1" applyAlignment="1">
      <alignment vertical="center"/>
    </xf>
    <xf numFmtId="0" fontId="6" fillId="5" borderId="29" xfId="2" applyFont="1" applyFill="1" applyBorder="1" applyAlignment="1">
      <alignment horizontal="center" vertical="center"/>
    </xf>
    <xf numFmtId="0" fontId="6" fillId="9" borderId="21" xfId="2" applyFont="1" applyFill="1" applyBorder="1" applyAlignment="1">
      <alignment horizontal="center" vertical="center"/>
    </xf>
    <xf numFmtId="0" fontId="11" fillId="7" borderId="5" xfId="1" applyFill="1" applyBorder="1" applyAlignment="1"/>
    <xf numFmtId="0" fontId="3" fillId="7" borderId="30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41" fontId="8" fillId="0" borderId="24" xfId="2" applyNumberFormat="1" applyFont="1" applyBorder="1" applyAlignment="1" applyProtection="1">
      <alignment horizontal="center"/>
      <protection locked="0"/>
    </xf>
    <xf numFmtId="41" fontId="8" fillId="0" borderId="25" xfId="2" applyNumberFormat="1" applyFont="1" applyBorder="1" applyAlignment="1" applyProtection="1">
      <alignment horizontal="center"/>
      <protection locked="0"/>
    </xf>
    <xf numFmtId="41" fontId="8" fillId="0" borderId="25" xfId="2" applyNumberFormat="1" applyFont="1" applyBorder="1" applyAlignment="1" applyProtection="1">
      <alignment horizontal="center" wrapText="1"/>
      <protection locked="0"/>
    </xf>
    <xf numFmtId="41" fontId="8" fillId="0" borderId="28" xfId="2" applyNumberFormat="1" applyFont="1" applyFill="1" applyBorder="1" applyAlignment="1" applyProtection="1">
      <alignment horizontal="center"/>
      <protection locked="0"/>
    </xf>
    <xf numFmtId="0" fontId="6" fillId="6" borderId="24" xfId="2" applyFont="1" applyFill="1" applyBorder="1" applyAlignment="1" applyProtection="1">
      <alignment horizontal="center" vertical="center"/>
      <protection locked="0"/>
    </xf>
    <xf numFmtId="0" fontId="6" fillId="6" borderId="25" xfId="2" applyFont="1" applyFill="1" applyBorder="1" applyAlignment="1" applyProtection="1">
      <alignment horizontal="center" vertical="center"/>
      <protection locked="0"/>
    </xf>
    <xf numFmtId="0" fontId="6" fillId="6" borderId="31" xfId="2" applyFont="1" applyFill="1" applyBorder="1" applyAlignment="1" applyProtection="1">
      <alignment horizontal="center" vertical="center"/>
      <protection locked="0"/>
    </xf>
    <xf numFmtId="0" fontId="6" fillId="6" borderId="26" xfId="2" applyFont="1" applyFill="1" applyBorder="1" applyAlignment="1" applyProtection="1">
      <alignment horizontal="center" vertical="center"/>
      <protection locked="0"/>
    </xf>
    <xf numFmtId="0" fontId="6" fillId="6" borderId="21" xfId="2" applyFont="1" applyFill="1" applyBorder="1" applyAlignment="1">
      <alignment horizontal="center" vertical="center" wrapText="1"/>
    </xf>
    <xf numFmtId="41" fontId="8" fillId="3" borderId="32" xfId="2" applyNumberFormat="1" applyFont="1" applyFill="1" applyBorder="1" applyAlignment="1" applyProtection="1">
      <alignment horizontal="center"/>
      <protection locked="0"/>
    </xf>
    <xf numFmtId="41" fontId="8" fillId="4" borderId="33" xfId="2" applyNumberFormat="1" applyFont="1" applyFill="1" applyBorder="1" applyAlignment="1" applyProtection="1">
      <alignment horizontal="center"/>
      <protection locked="0"/>
    </xf>
    <xf numFmtId="41" fontId="8" fillId="4" borderId="34" xfId="2" applyNumberFormat="1" applyFont="1" applyFill="1" applyBorder="1" applyAlignment="1">
      <alignment horizontal="center"/>
    </xf>
    <xf numFmtId="41" fontId="6" fillId="6" borderId="32" xfId="2" applyNumberFormat="1" applyFont="1" applyFill="1" applyBorder="1" applyAlignment="1">
      <alignment horizontal="center"/>
    </xf>
    <xf numFmtId="41" fontId="8" fillId="5" borderId="35" xfId="2" applyNumberFormat="1" applyFont="1" applyFill="1" applyBorder="1" applyAlignment="1" applyProtection="1">
      <alignment horizontal="center" vertical="center"/>
      <protection locked="0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41" fontId="8" fillId="5" borderId="36" xfId="2" applyNumberFormat="1" applyFont="1" applyFill="1" applyBorder="1" applyAlignment="1" applyProtection="1">
      <alignment horizontal="center" vertical="center"/>
      <protection locked="0"/>
    </xf>
    <xf numFmtId="41" fontId="8" fillId="5" borderId="37" xfId="2" applyNumberFormat="1" applyFont="1" applyFill="1" applyBorder="1" applyAlignment="1" applyProtection="1">
      <alignment horizontal="center" vertical="center"/>
      <protection locked="0"/>
    </xf>
    <xf numFmtId="41" fontId="8" fillId="4" borderId="38" xfId="2" applyNumberFormat="1" applyFont="1" applyFill="1" applyBorder="1" applyAlignment="1" applyProtection="1">
      <alignment horizontal="center" vertical="center"/>
      <protection locked="0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41" fontId="8" fillId="4" borderId="39" xfId="2" applyNumberFormat="1" applyFont="1" applyFill="1" applyBorder="1" applyAlignment="1" applyProtection="1">
      <alignment horizontal="center" vertical="center"/>
      <protection locked="0"/>
    </xf>
    <xf numFmtId="41" fontId="8" fillId="4" borderId="40" xfId="2" applyNumberFormat="1" applyFont="1" applyFill="1" applyBorder="1" applyAlignment="1" applyProtection="1">
      <alignment horizontal="center" vertical="center"/>
      <protection locked="0"/>
    </xf>
    <xf numFmtId="0" fontId="3" fillId="0" borderId="41" xfId="2" applyFont="1" applyFill="1" applyBorder="1" applyAlignment="1"/>
    <xf numFmtId="0" fontId="3" fillId="0" borderId="42" xfId="2" applyFont="1" applyFill="1" applyBorder="1" applyAlignment="1"/>
    <xf numFmtId="0" fontId="3" fillId="0" borderId="33" xfId="2" applyFont="1" applyFill="1" applyBorder="1" applyAlignment="1">
      <alignment vertical="top"/>
    </xf>
    <xf numFmtId="0" fontId="3" fillId="0" borderId="33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vertical="top" wrapText="1"/>
    </xf>
    <xf numFmtId="0" fontId="6" fillId="10" borderId="24" xfId="2" applyFont="1" applyFill="1" applyBorder="1" applyAlignment="1">
      <alignment horizontal="left" indent="1"/>
    </xf>
    <xf numFmtId="0" fontId="4" fillId="0" borderId="25" xfId="2" applyFont="1" applyFill="1" applyBorder="1" applyAlignment="1">
      <alignment horizontal="left" indent="1"/>
    </xf>
    <xf numFmtId="0" fontId="3" fillId="11" borderId="25" xfId="2" applyFont="1" applyFill="1" applyBorder="1" applyAlignment="1">
      <alignment horizontal="left" indent="1"/>
    </xf>
    <xf numFmtId="0" fontId="3" fillId="0" borderId="0" xfId="2" applyFont="1" applyFill="1" applyBorder="1" applyAlignment="1">
      <alignment horizontal="center" vertical="center" wrapText="1"/>
    </xf>
    <xf numFmtId="0" fontId="6" fillId="6" borderId="25" xfId="2" applyFont="1" applyFill="1" applyBorder="1" applyAlignment="1">
      <alignment horizontal="left"/>
    </xf>
    <xf numFmtId="0" fontId="5" fillId="10" borderId="25" xfId="2" applyFont="1" applyFill="1" applyBorder="1" applyAlignment="1">
      <alignment horizontal="right"/>
    </xf>
    <xf numFmtId="41" fontId="6" fillId="10" borderId="32" xfId="2" applyNumberFormat="1" applyFont="1" applyFill="1" applyBorder="1" applyAlignment="1" applyProtection="1">
      <alignment horizontal="center"/>
    </xf>
    <xf numFmtId="41" fontId="6" fillId="10" borderId="27" xfId="2" applyNumberFormat="1" applyFont="1" applyFill="1" applyBorder="1" applyAlignment="1" applyProtection="1">
      <alignment horizontal="center"/>
    </xf>
    <xf numFmtId="41" fontId="6" fillId="10" borderId="34" xfId="2" applyNumberFormat="1" applyFont="1" applyFill="1" applyBorder="1" applyAlignment="1" applyProtection="1">
      <alignment horizontal="center"/>
    </xf>
    <xf numFmtId="41" fontId="5" fillId="10" borderId="25" xfId="2" applyNumberFormat="1" applyFont="1" applyFill="1" applyBorder="1" applyAlignment="1" applyProtection="1">
      <alignment horizontal="center"/>
    </xf>
    <xf numFmtId="41" fontId="6" fillId="6" borderId="34" xfId="2" applyNumberFormat="1" applyFont="1" applyFill="1" applyBorder="1" applyAlignment="1">
      <alignment horizontal="center"/>
    </xf>
    <xf numFmtId="41" fontId="8" fillId="3" borderId="41" xfId="2" applyNumberFormat="1" applyFont="1" applyFill="1" applyBorder="1" applyAlignment="1">
      <alignment horizontal="center"/>
    </xf>
    <xf numFmtId="41" fontId="8" fillId="3" borderId="27" xfId="2" applyNumberFormat="1" applyFont="1" applyFill="1" applyBorder="1" applyAlignment="1" applyProtection="1">
      <alignment horizontal="center"/>
      <protection locked="0"/>
    </xf>
    <xf numFmtId="41" fontId="8" fillId="4" borderId="34" xfId="2" applyNumberFormat="1" applyFont="1" applyFill="1" applyBorder="1" applyAlignment="1" applyProtection="1">
      <alignment horizontal="center"/>
      <protection locked="0"/>
    </xf>
    <xf numFmtId="0" fontId="4" fillId="3" borderId="43" xfId="2" applyFont="1" applyFill="1" applyBorder="1" applyAlignment="1">
      <alignment horizontal="center"/>
    </xf>
    <xf numFmtId="41" fontId="6" fillId="6" borderId="42" xfId="2" applyNumberFormat="1" applyFont="1" applyFill="1" applyBorder="1" applyAlignment="1">
      <alignment horizontal="center"/>
    </xf>
    <xf numFmtId="41" fontId="6" fillId="6" borderId="44" xfId="2" applyNumberFormat="1" applyFont="1" applyFill="1" applyBorder="1" applyAlignment="1">
      <alignment horizontal="center"/>
    </xf>
    <xf numFmtId="41" fontId="12" fillId="6" borderId="25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4" fillId="0" borderId="7" xfId="2" applyFont="1" applyFill="1" applyBorder="1" applyAlignment="1"/>
    <xf numFmtId="0" fontId="3" fillId="0" borderId="44" xfId="2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8" xfId="0" applyBorder="1"/>
    <xf numFmtId="0" fontId="3" fillId="0" borderId="44" xfId="2" applyFont="1" applyFill="1" applyBorder="1" applyAlignment="1"/>
    <xf numFmtId="0" fontId="3" fillId="0" borderId="44" xfId="2" applyFont="1" applyFill="1" applyBorder="1" applyAlignment="1">
      <alignment vertical="top" wrapText="1"/>
    </xf>
    <xf numFmtId="0" fontId="3" fillId="0" borderId="44" xfId="2" applyFont="1" applyFill="1" applyBorder="1" applyAlignment="1">
      <alignment vertical="top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" fillId="0" borderId="23" xfId="2" applyFont="1" applyBorder="1" applyAlignment="1">
      <alignment horizontal="left"/>
    </xf>
    <xf numFmtId="41" fontId="8" fillId="0" borderId="23" xfId="2" applyNumberFormat="1" applyFont="1" applyFill="1" applyBorder="1" applyAlignment="1" applyProtection="1">
      <alignment horizontal="center"/>
      <protection locked="0"/>
    </xf>
    <xf numFmtId="0" fontId="6" fillId="0" borderId="23" xfId="2" applyFont="1" applyBorder="1" applyAlignment="1">
      <alignment horizontal="left" vertical="center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vertical="center" wrapText="1"/>
      <protection locked="0"/>
    </xf>
    <xf numFmtId="41" fontId="8" fillId="3" borderId="27" xfId="2" applyNumberFormat="1" applyFont="1" applyFill="1" applyBorder="1" applyAlignment="1" applyProtection="1">
      <alignment horizontal="center"/>
    </xf>
    <xf numFmtId="41" fontId="8" fillId="4" borderId="34" xfId="2" applyNumberFormat="1" applyFont="1" applyFill="1" applyBorder="1" applyAlignment="1" applyProtection="1">
      <alignment horizontal="center"/>
    </xf>
    <xf numFmtId="41" fontId="8" fillId="3" borderId="32" xfId="2" applyNumberFormat="1" applyFont="1" applyFill="1" applyBorder="1" applyAlignment="1" applyProtection="1">
      <alignment horizontal="center"/>
    </xf>
    <xf numFmtId="41" fontId="8" fillId="4" borderId="33" xfId="2" applyNumberFormat="1" applyFont="1" applyFill="1" applyBorder="1" applyAlignment="1" applyProtection="1">
      <alignment horizontal="center"/>
    </xf>
    <xf numFmtId="41" fontId="12" fillId="3" borderId="27" xfId="2" applyNumberFormat="1" applyFont="1" applyFill="1" applyBorder="1" applyAlignment="1" applyProtection="1">
      <alignment horizontal="center"/>
      <protection locked="0"/>
    </xf>
    <xf numFmtId="41" fontId="12" fillId="4" borderId="34" xfId="2" applyNumberFormat="1" applyFont="1" applyFill="1" applyBorder="1" applyAlignment="1" applyProtection="1">
      <alignment horizontal="center"/>
      <protection locked="0"/>
    </xf>
    <xf numFmtId="41" fontId="12" fillId="3" borderId="32" xfId="2" applyNumberFormat="1" applyFont="1" applyFill="1" applyBorder="1" applyAlignment="1" applyProtection="1">
      <alignment horizontal="center"/>
      <protection locked="0"/>
    </xf>
    <xf numFmtId="41" fontId="12" fillId="4" borderId="33" xfId="2" applyNumberFormat="1" applyFont="1" applyFill="1" applyBorder="1" applyAlignment="1" applyProtection="1">
      <alignment horizontal="center"/>
      <protection locked="0"/>
    </xf>
    <xf numFmtId="41" fontId="8" fillId="3" borderId="42" xfId="2" applyNumberFormat="1" applyFont="1" applyFill="1" applyBorder="1" applyAlignment="1">
      <alignment horizontal="center"/>
    </xf>
    <xf numFmtId="0" fontId="3" fillId="0" borderId="23" xfId="2" applyFont="1" applyBorder="1" applyAlignment="1" applyProtection="1">
      <alignment horizontal="left"/>
    </xf>
    <xf numFmtId="41" fontId="8" fillId="0" borderId="23" xfId="2" applyNumberFormat="1" applyFont="1" applyFill="1" applyBorder="1" applyAlignment="1" applyProtection="1">
      <alignment horizontal="center"/>
    </xf>
    <xf numFmtId="0" fontId="3" fillId="0" borderId="0" xfId="2" applyFont="1" applyBorder="1" applyAlignment="1" applyProtection="1"/>
    <xf numFmtId="0" fontId="6" fillId="0" borderId="21" xfId="2" applyFont="1" applyBorder="1" applyAlignment="1" applyProtection="1">
      <alignment horizontal="center" vertical="center" wrapText="1"/>
    </xf>
    <xf numFmtId="0" fontId="6" fillId="0" borderId="23" xfId="2" applyFont="1" applyBorder="1" applyAlignment="1" applyProtection="1">
      <alignment horizontal="left" vertical="center" wrapText="1"/>
    </xf>
    <xf numFmtId="41" fontId="6" fillId="6" borderId="42" xfId="2" applyNumberFormat="1" applyFont="1" applyFill="1" applyBorder="1" applyAlignment="1">
      <alignment horizontal="center"/>
    </xf>
    <xf numFmtId="41" fontId="6" fillId="6" borderId="44" xfId="2" applyNumberFormat="1" applyFont="1" applyFill="1" applyBorder="1" applyAlignment="1">
      <alignment horizontal="center"/>
    </xf>
    <xf numFmtId="41" fontId="6" fillId="6" borderId="41" xfId="2" applyNumberFormat="1" applyFont="1" applyFill="1" applyBorder="1" applyAlignment="1">
      <alignment horizontal="center"/>
    </xf>
    <xf numFmtId="41" fontId="6" fillId="0" borderId="24" xfId="2" applyNumberFormat="1" applyFont="1" applyBorder="1" applyAlignment="1" applyProtection="1">
      <alignment horizontal="center"/>
      <protection locked="0"/>
    </xf>
    <xf numFmtId="41" fontId="6" fillId="0" borderId="25" xfId="2" applyNumberFormat="1" applyFont="1" applyBorder="1" applyAlignment="1" applyProtection="1">
      <alignment horizontal="center"/>
      <protection locked="0"/>
    </xf>
    <xf numFmtId="41" fontId="6" fillId="0" borderId="25" xfId="2" applyNumberFormat="1" applyFont="1" applyBorder="1" applyAlignment="1" applyProtection="1">
      <alignment horizontal="center" wrapText="1"/>
      <protection locked="0"/>
    </xf>
    <xf numFmtId="41" fontId="6" fillId="0" borderId="28" xfId="2" applyNumberFormat="1" applyFont="1" applyFill="1" applyBorder="1" applyAlignment="1" applyProtection="1">
      <alignment horizontal="center"/>
      <protection locked="0"/>
    </xf>
    <xf numFmtId="0" fontId="4" fillId="3" borderId="45" xfId="2" applyFont="1" applyFill="1" applyBorder="1" applyAlignment="1">
      <alignment horizontal="center"/>
    </xf>
    <xf numFmtId="0" fontId="4" fillId="4" borderId="46" xfId="2" applyFont="1" applyFill="1" applyBorder="1" applyAlignment="1">
      <alignment horizontal="center"/>
    </xf>
    <xf numFmtId="41" fontId="6" fillId="10" borderId="33" xfId="2" applyNumberFormat="1" applyFont="1" applyFill="1" applyBorder="1" applyAlignment="1" applyProtection="1">
      <alignment horizontal="center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41" fontId="6" fillId="6" borderId="42" xfId="2" applyNumberFormat="1" applyFont="1" applyFill="1" applyBorder="1" applyAlignment="1">
      <alignment horizontal="center"/>
    </xf>
    <xf numFmtId="41" fontId="6" fillId="6" borderId="44" xfId="2" applyNumberFormat="1" applyFont="1" applyFill="1" applyBorder="1" applyAlignment="1">
      <alignment horizontal="center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/>
    </xf>
    <xf numFmtId="41" fontId="6" fillId="6" borderId="42" xfId="2" applyNumberFormat="1" applyFont="1" applyFill="1" applyBorder="1" applyAlignment="1">
      <alignment horizontal="center"/>
    </xf>
    <xf numFmtId="41" fontId="6" fillId="6" borderId="44" xfId="2" applyNumberFormat="1" applyFont="1" applyFill="1" applyBorder="1" applyAlignment="1">
      <alignment horizontal="center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0" fontId="3" fillId="0" borderId="47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/>
    </xf>
    <xf numFmtId="0" fontId="3" fillId="0" borderId="41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32" xfId="2" applyFont="1" applyFill="1" applyBorder="1" applyAlignment="1">
      <alignment vertical="center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0" fontId="3" fillId="12" borderId="25" xfId="2" applyFont="1" applyFill="1" applyBorder="1" applyAlignment="1">
      <alignment vertical="center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>
      <alignment horizontal="center"/>
    </xf>
    <xf numFmtId="0" fontId="3" fillId="0" borderId="27" xfId="2" applyFont="1" applyFill="1" applyBorder="1" applyAlignment="1">
      <alignment horizontal="left"/>
    </xf>
    <xf numFmtId="0" fontId="3" fillId="0" borderId="47" xfId="2" applyFont="1" applyFill="1" applyBorder="1" applyAlignment="1">
      <alignment horizontal="left"/>
    </xf>
    <xf numFmtId="0" fontId="3" fillId="0" borderId="33" xfId="2" applyFont="1" applyFill="1" applyBorder="1" applyAlignment="1">
      <alignment horizontal="left"/>
    </xf>
    <xf numFmtId="0" fontId="6" fillId="6" borderId="20" xfId="2" applyFont="1" applyFill="1" applyBorder="1" applyAlignment="1">
      <alignment horizontal="center"/>
    </xf>
    <xf numFmtId="0" fontId="6" fillId="6" borderId="62" xfId="2" applyFont="1" applyFill="1" applyBorder="1" applyAlignment="1">
      <alignment horizontal="center"/>
    </xf>
    <xf numFmtId="41" fontId="6" fillId="0" borderId="27" xfId="2" applyNumberFormat="1" applyFont="1" applyFill="1" applyBorder="1" applyAlignment="1" applyProtection="1">
      <alignment horizontal="center"/>
      <protection locked="0"/>
    </xf>
    <xf numFmtId="41" fontId="6" fillId="0" borderId="34" xfId="2" applyNumberFormat="1" applyFont="1" applyFill="1" applyBorder="1" applyAlignment="1" applyProtection="1">
      <alignment horizontal="center"/>
      <protection locked="0"/>
    </xf>
    <xf numFmtId="41" fontId="6" fillId="6" borderId="41" xfId="2" applyNumberFormat="1" applyFont="1" applyFill="1" applyBorder="1" applyAlignment="1">
      <alignment horizontal="center" vertical="center"/>
    </xf>
    <xf numFmtId="41" fontId="6" fillId="6" borderId="44" xfId="2" applyNumberFormat="1" applyFont="1" applyFill="1" applyBorder="1" applyAlignment="1">
      <alignment horizontal="center" vertical="center"/>
    </xf>
    <xf numFmtId="0" fontId="3" fillId="7" borderId="27" xfId="2" applyFont="1" applyFill="1" applyBorder="1" applyAlignment="1">
      <alignment horizontal="center" vertical="center" wrapText="1"/>
    </xf>
    <xf numFmtId="0" fontId="3" fillId="7" borderId="47" xfId="2" applyFont="1" applyFill="1" applyBorder="1" applyAlignment="1">
      <alignment horizontal="center" vertical="center" wrapText="1"/>
    </xf>
    <xf numFmtId="0" fontId="6" fillId="6" borderId="48" xfId="2" applyFont="1" applyFill="1" applyBorder="1" applyAlignment="1">
      <alignment horizontal="center"/>
    </xf>
    <xf numFmtId="0" fontId="6" fillId="6" borderId="13" xfId="2" applyFont="1" applyFill="1" applyBorder="1" applyAlignment="1">
      <alignment horizontal="center"/>
    </xf>
    <xf numFmtId="0" fontId="3" fillId="0" borderId="63" xfId="2" applyFont="1" applyFill="1" applyBorder="1" applyAlignment="1">
      <alignment horizontal="left"/>
    </xf>
    <xf numFmtId="0" fontId="3" fillId="0" borderId="64" xfId="2" applyFont="1" applyFill="1" applyBorder="1" applyAlignment="1">
      <alignment horizontal="left"/>
    </xf>
    <xf numFmtId="0" fontId="3" fillId="0" borderId="38" xfId="2" applyFont="1" applyFill="1" applyBorder="1" applyAlignment="1">
      <alignment horizontal="left"/>
    </xf>
    <xf numFmtId="0" fontId="3" fillId="0" borderId="41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left" vertical="center" wrapText="1"/>
    </xf>
    <xf numFmtId="0" fontId="3" fillId="0" borderId="44" xfId="2" applyFont="1" applyBorder="1" applyAlignment="1">
      <alignment horizontal="left" vertical="center" wrapText="1"/>
    </xf>
    <xf numFmtId="41" fontId="8" fillId="4" borderId="33" xfId="2" applyNumberFormat="1" applyFont="1" applyFill="1" applyBorder="1" applyAlignment="1" applyProtection="1">
      <alignment horizontal="center" vertical="center"/>
      <protection locked="0"/>
    </xf>
    <xf numFmtId="41" fontId="8" fillId="5" borderId="32" xfId="2" applyNumberFormat="1" applyFont="1" applyFill="1" applyBorder="1" applyAlignment="1" applyProtection="1">
      <alignment horizontal="center" vertical="center"/>
      <protection locked="0"/>
    </xf>
    <xf numFmtId="0" fontId="6" fillId="9" borderId="48" xfId="2" applyFont="1" applyFill="1" applyBorder="1" applyAlignment="1">
      <alignment horizontal="center"/>
    </xf>
    <xf numFmtId="0" fontId="6" fillId="9" borderId="13" xfId="2" applyFont="1" applyFill="1" applyBorder="1" applyAlignment="1">
      <alignment horizontal="center"/>
    </xf>
    <xf numFmtId="0" fontId="3" fillId="0" borderId="52" xfId="2" applyFont="1" applyFill="1" applyBorder="1" applyAlignment="1">
      <alignment horizontal="left"/>
    </xf>
    <xf numFmtId="0" fontId="3" fillId="0" borderId="53" xfId="2" applyFont="1" applyFill="1" applyBorder="1" applyAlignment="1">
      <alignment horizontal="left"/>
    </xf>
    <xf numFmtId="0" fontId="3" fillId="0" borderId="40" xfId="2" applyFont="1" applyFill="1" applyBorder="1" applyAlignment="1">
      <alignment horizontal="left"/>
    </xf>
    <xf numFmtId="0" fontId="6" fillId="15" borderId="20" xfId="2" applyFont="1" applyFill="1" applyBorder="1" applyAlignment="1">
      <alignment horizontal="center"/>
    </xf>
    <xf numFmtId="0" fontId="6" fillId="15" borderId="62" xfId="2" applyFont="1" applyFill="1" applyBorder="1" applyAlignment="1">
      <alignment horizontal="center"/>
    </xf>
    <xf numFmtId="0" fontId="3" fillId="0" borderId="47" xfId="2" applyFont="1" applyFill="1" applyBorder="1" applyAlignment="1">
      <alignment horizontal="left" vertical="center" wrapText="1"/>
    </xf>
    <xf numFmtId="0" fontId="3" fillId="0" borderId="34" xfId="2" applyFont="1" applyFill="1" applyBorder="1" applyAlignment="1">
      <alignment horizontal="left" vertical="center" wrapText="1"/>
    </xf>
    <xf numFmtId="0" fontId="3" fillId="7" borderId="2" xfId="2" applyFont="1" applyFill="1" applyBorder="1" applyAlignment="1">
      <alignment horizontal="left"/>
    </xf>
    <xf numFmtId="0" fontId="3" fillId="7" borderId="3" xfId="2" applyFont="1" applyFill="1" applyBorder="1" applyAlignment="1">
      <alignment horizontal="left"/>
    </xf>
    <xf numFmtId="0" fontId="3" fillId="7" borderId="12" xfId="2" applyFont="1" applyFill="1" applyBorder="1" applyAlignment="1">
      <alignment horizontal="left"/>
    </xf>
    <xf numFmtId="0" fontId="6" fillId="9" borderId="4" xfId="2" applyFont="1" applyFill="1" applyBorder="1" applyAlignment="1">
      <alignment horizontal="center" vertical="center"/>
    </xf>
    <xf numFmtId="0" fontId="6" fillId="9" borderId="5" xfId="2" applyFont="1" applyFill="1" applyBorder="1" applyAlignment="1">
      <alignment horizontal="center" vertical="center"/>
    </xf>
    <xf numFmtId="0" fontId="6" fillId="9" borderId="54" xfId="2" applyFont="1" applyFill="1" applyBorder="1" applyAlignment="1">
      <alignment horizontal="center" vertical="center"/>
    </xf>
    <xf numFmtId="0" fontId="6" fillId="9" borderId="23" xfId="2" applyFont="1" applyFill="1" applyBorder="1" applyAlignment="1">
      <alignment horizontal="center" vertical="center"/>
    </xf>
    <xf numFmtId="0" fontId="3" fillId="7" borderId="41" xfId="2" applyFont="1" applyFill="1" applyBorder="1" applyAlignment="1">
      <alignment horizontal="left" vertical="center" wrapText="1"/>
    </xf>
    <xf numFmtId="0" fontId="3" fillId="7" borderId="42" xfId="2" applyFont="1" applyFill="1" applyBorder="1" applyAlignment="1">
      <alignment horizontal="left" vertical="center" wrapText="1"/>
    </xf>
    <xf numFmtId="0" fontId="3" fillId="7" borderId="44" xfId="2" applyFont="1" applyFill="1" applyBorder="1" applyAlignment="1">
      <alignment horizontal="left" vertical="center" wrapText="1"/>
    </xf>
    <xf numFmtId="41" fontId="6" fillId="6" borderId="4" xfId="2" applyNumberFormat="1" applyFont="1" applyFill="1" applyBorder="1" applyAlignment="1">
      <alignment horizontal="center" vertical="center"/>
    </xf>
    <xf numFmtId="41" fontId="6" fillId="6" borderId="6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0" fontId="6" fillId="0" borderId="22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58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4" fillId="9" borderId="48" xfId="2" applyFont="1" applyFill="1" applyBorder="1" applyAlignment="1">
      <alignment horizontal="center" wrapText="1"/>
    </xf>
    <xf numFmtId="0" fontId="4" fillId="9" borderId="13" xfId="2" applyFont="1" applyFill="1" applyBorder="1" applyAlignment="1">
      <alignment horizontal="center" wrapText="1"/>
    </xf>
    <xf numFmtId="0" fontId="4" fillId="9" borderId="49" xfId="2" applyFont="1" applyFill="1" applyBorder="1" applyAlignment="1">
      <alignment horizontal="center" wrapText="1"/>
    </xf>
    <xf numFmtId="0" fontId="6" fillId="0" borderId="50" xfId="2" applyFont="1" applyFill="1" applyBorder="1" applyAlignment="1" applyProtection="1">
      <alignment horizontal="center"/>
      <protection locked="0"/>
    </xf>
    <xf numFmtId="0" fontId="6" fillId="0" borderId="51" xfId="2" applyFont="1" applyFill="1" applyBorder="1" applyAlignment="1" applyProtection="1">
      <alignment horizontal="center"/>
      <protection locked="0"/>
    </xf>
    <xf numFmtId="0" fontId="6" fillId="6" borderId="6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54" xfId="2" applyFont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0" borderId="55" xfId="2" applyFont="1" applyFill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8" xfId="2" applyFont="1" applyBorder="1" applyAlignment="1" applyProtection="1">
      <alignment horizontal="center" vertical="center"/>
      <protection locked="0"/>
    </xf>
    <xf numFmtId="0" fontId="6" fillId="9" borderId="48" xfId="2" applyFont="1" applyFill="1" applyBorder="1" applyAlignment="1">
      <alignment horizontal="center" vertical="center"/>
    </xf>
    <xf numFmtId="0" fontId="6" fillId="9" borderId="13" xfId="2" applyFont="1" applyFill="1" applyBorder="1" applyAlignment="1">
      <alignment horizontal="center" vertical="center"/>
    </xf>
    <xf numFmtId="0" fontId="6" fillId="9" borderId="49" xfId="2" applyFont="1" applyFill="1" applyBorder="1" applyAlignment="1">
      <alignment horizontal="center" vertical="center"/>
    </xf>
    <xf numFmtId="41" fontId="6" fillId="6" borderId="2" xfId="2" applyNumberFormat="1" applyFont="1" applyFill="1" applyBorder="1" applyAlignment="1">
      <alignment horizontal="center" vertical="center"/>
    </xf>
    <xf numFmtId="41" fontId="6" fillId="6" borderId="12" xfId="2" applyNumberFormat="1" applyFont="1" applyFill="1" applyBorder="1" applyAlignment="1">
      <alignment horizontal="center" vertical="center"/>
    </xf>
    <xf numFmtId="0" fontId="6" fillId="9" borderId="4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3" fillId="0" borderId="60" xfId="2" applyFont="1" applyBorder="1" applyAlignment="1"/>
    <xf numFmtId="0" fontId="3" fillId="0" borderId="61" xfId="2" applyFont="1" applyBorder="1" applyAlignment="1"/>
    <xf numFmtId="0" fontId="3" fillId="0" borderId="67" xfId="2" applyFont="1" applyBorder="1" applyAlignment="1"/>
    <xf numFmtId="0" fontId="6" fillId="9" borderId="49" xfId="2" applyFont="1" applyFill="1" applyBorder="1" applyAlignment="1">
      <alignment horizontal="center"/>
    </xf>
    <xf numFmtId="0" fontId="3" fillId="0" borderId="5" xfId="2" applyFont="1" applyFill="1" applyBorder="1" applyAlignment="1">
      <alignment vertical="top"/>
    </xf>
    <xf numFmtId="0" fontId="3" fillId="0" borderId="6" xfId="2" applyFont="1" applyFill="1" applyBorder="1" applyAlignment="1">
      <alignment vertical="top"/>
    </xf>
    <xf numFmtId="0" fontId="3" fillId="0" borderId="41" xfId="2" applyFont="1" applyBorder="1" applyAlignment="1"/>
    <xf numFmtId="0" fontId="3" fillId="0" borderId="42" xfId="2" applyFont="1" applyBorder="1" applyAlignment="1"/>
    <xf numFmtId="0" fontId="3" fillId="0" borderId="44" xfId="2" applyFont="1" applyBorder="1" applyAlignment="1"/>
    <xf numFmtId="0" fontId="6" fillId="6" borderId="22" xfId="2" applyFont="1" applyFill="1" applyBorder="1" applyAlignment="1">
      <alignment horizontal="center" vertical="center" wrapText="1"/>
    </xf>
    <xf numFmtId="0" fontId="6" fillId="6" borderId="2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6" fillId="0" borderId="56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57" xfId="2" applyFont="1" applyBorder="1" applyAlignment="1" applyProtection="1">
      <alignment horizontal="center" vertical="center"/>
      <protection locked="0"/>
    </xf>
    <xf numFmtId="0" fontId="3" fillId="0" borderId="22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6" fillId="0" borderId="35" xfId="2" applyFont="1" applyBorder="1" applyAlignment="1" applyProtection="1">
      <alignment horizontal="center" vertical="center"/>
      <protection locked="0"/>
    </xf>
    <xf numFmtId="0" fontId="6" fillId="0" borderId="32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6" fillId="6" borderId="4" xfId="2" applyFont="1" applyFill="1" applyBorder="1" applyAlignment="1">
      <alignment horizontal="center" vertical="center"/>
    </xf>
    <xf numFmtId="0" fontId="6" fillId="6" borderId="54" xfId="2" applyFont="1" applyFill="1" applyBorder="1" applyAlignment="1">
      <alignment horizontal="center" vertical="center"/>
    </xf>
    <xf numFmtId="0" fontId="4" fillId="6" borderId="22" xfId="2" applyFont="1" applyFill="1" applyBorder="1" applyAlignment="1">
      <alignment horizontal="center" vertical="center" wrapText="1"/>
    </xf>
    <xf numFmtId="0" fontId="4" fillId="6" borderId="55" xfId="2" applyFont="1" applyFill="1" applyBorder="1" applyAlignment="1">
      <alignment horizontal="center" vertical="center" wrapText="1"/>
    </xf>
    <xf numFmtId="0" fontId="3" fillId="0" borderId="27" xfId="2" applyFont="1" applyBorder="1" applyAlignment="1">
      <alignment horizontal="left"/>
    </xf>
    <xf numFmtId="0" fontId="3" fillId="0" borderId="47" xfId="2" applyFont="1" applyBorder="1" applyAlignment="1">
      <alignment horizontal="left"/>
    </xf>
    <xf numFmtId="0" fontId="3" fillId="0" borderId="33" xfId="2" applyFont="1" applyBorder="1" applyAlignment="1">
      <alignment horizontal="left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58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58" xfId="2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60" xfId="2" applyFont="1" applyFill="1" applyBorder="1" applyAlignment="1">
      <alignment horizontal="left" wrapText="1"/>
    </xf>
    <xf numFmtId="0" fontId="3" fillId="0" borderId="61" xfId="2" applyFont="1" applyFill="1" applyBorder="1" applyAlignment="1">
      <alignment horizontal="left" wrapText="1"/>
    </xf>
    <xf numFmtId="0" fontId="6" fillId="0" borderId="52" xfId="2" applyFont="1" applyFill="1" applyBorder="1" applyAlignment="1" applyProtection="1">
      <alignment horizontal="center"/>
      <protection locked="0"/>
    </xf>
    <xf numFmtId="0" fontId="6" fillId="0" borderId="57" xfId="2" applyFont="1" applyFill="1" applyBorder="1" applyAlignment="1" applyProtection="1">
      <alignment horizontal="center"/>
      <protection locked="0"/>
    </xf>
    <xf numFmtId="0" fontId="3" fillId="0" borderId="54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3" fillId="0" borderId="8" xfId="2" applyFont="1" applyFill="1" applyBorder="1" applyAlignment="1" applyProtection="1">
      <alignment horizontal="left" vertical="center"/>
      <protection locked="0"/>
    </xf>
    <xf numFmtId="0" fontId="3" fillId="0" borderId="52" xfId="2" applyFont="1" applyBorder="1" applyAlignment="1">
      <alignment horizontal="left"/>
    </xf>
    <xf numFmtId="0" fontId="3" fillId="0" borderId="53" xfId="2" applyFont="1" applyBorder="1" applyAlignment="1">
      <alignment horizontal="left"/>
    </xf>
    <xf numFmtId="0" fontId="3" fillId="0" borderId="40" xfId="2" applyFont="1" applyBorder="1" applyAlignment="1">
      <alignment horizontal="left"/>
    </xf>
    <xf numFmtId="0" fontId="6" fillId="0" borderId="64" xfId="2" applyFont="1" applyBorder="1" applyAlignment="1" applyProtection="1">
      <alignment horizontal="center" vertical="center"/>
      <protection locked="0"/>
    </xf>
    <xf numFmtId="0" fontId="6" fillId="0" borderId="47" xfId="2" applyFont="1" applyBorder="1" applyAlignment="1" applyProtection="1">
      <alignment horizontal="center" vertical="center"/>
      <protection locked="0"/>
    </xf>
    <xf numFmtId="0" fontId="6" fillId="0" borderId="53" xfId="2" applyFont="1" applyBorder="1" applyAlignment="1" applyProtection="1">
      <alignment horizontal="center" vertical="center"/>
      <protection locked="0"/>
    </xf>
    <xf numFmtId="0" fontId="6" fillId="9" borderId="48" xfId="2" applyFont="1" applyFill="1" applyBorder="1" applyAlignment="1">
      <alignment horizontal="center" vertical="top"/>
    </xf>
    <xf numFmtId="0" fontId="6" fillId="9" borderId="13" xfId="2" applyFont="1" applyFill="1" applyBorder="1" applyAlignment="1">
      <alignment horizontal="center" vertical="top"/>
    </xf>
    <xf numFmtId="0" fontId="6" fillId="9" borderId="49" xfId="2" applyFont="1" applyFill="1" applyBorder="1" applyAlignment="1">
      <alignment horizontal="center" vertical="top"/>
    </xf>
    <xf numFmtId="0" fontId="3" fillId="13" borderId="52" xfId="2" applyFont="1" applyFill="1" applyBorder="1" applyAlignment="1">
      <alignment horizontal="left"/>
    </xf>
    <xf numFmtId="0" fontId="3" fillId="13" borderId="53" xfId="2" applyFont="1" applyFill="1" applyBorder="1" applyAlignment="1">
      <alignment horizontal="left"/>
    </xf>
    <xf numFmtId="0" fontId="3" fillId="0" borderId="33" xfId="2" applyFont="1" applyFill="1" applyBorder="1" applyAlignment="1">
      <alignment vertical="center" wrapText="1"/>
    </xf>
    <xf numFmtId="0" fontId="3" fillId="0" borderId="44" xfId="2" applyFont="1" applyFill="1" applyBorder="1" applyAlignment="1">
      <alignment vertical="center" wrapText="1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6" fillId="0" borderId="4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 wrapText="1"/>
    </xf>
    <xf numFmtId="41" fontId="8" fillId="0" borderId="41" xfId="2" applyNumberFormat="1" applyFont="1" applyFill="1" applyBorder="1" applyAlignment="1" applyProtection="1">
      <alignment horizontal="center" vertical="center"/>
      <protection locked="0"/>
    </xf>
    <xf numFmtId="41" fontId="8" fillId="0" borderId="44" xfId="2" applyNumberFormat="1" applyFont="1" applyFill="1" applyBorder="1" applyAlignment="1" applyProtection="1">
      <alignment horizontal="center" vertical="center"/>
      <protection locked="0"/>
    </xf>
    <xf numFmtId="41" fontId="8" fillId="0" borderId="54" xfId="2" applyNumberFormat="1" applyFont="1" applyFill="1" applyBorder="1" applyAlignment="1" applyProtection="1">
      <alignment horizontal="center" vertical="center"/>
      <protection locked="0"/>
    </xf>
    <xf numFmtId="41" fontId="8" fillId="0" borderId="66" xfId="2" applyNumberFormat="1" applyFont="1" applyFill="1" applyBorder="1" applyAlignment="1" applyProtection="1">
      <alignment horizontal="center" vertical="center"/>
      <protection locked="0"/>
    </xf>
    <xf numFmtId="0" fontId="4" fillId="9" borderId="4" xfId="2" applyFont="1" applyFill="1" applyBorder="1" applyAlignment="1">
      <alignment horizontal="center" wrapText="1"/>
    </xf>
    <xf numFmtId="0" fontId="4" fillId="9" borderId="5" xfId="2" applyFont="1" applyFill="1" applyBorder="1" applyAlignment="1">
      <alignment horizontal="center" wrapText="1"/>
    </xf>
    <xf numFmtId="0" fontId="3" fillId="0" borderId="40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58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68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3" borderId="53" xfId="2" applyFont="1" applyFill="1" applyBorder="1" applyAlignment="1">
      <alignment horizontal="center"/>
    </xf>
    <xf numFmtId="0" fontId="3" fillId="13" borderId="57" xfId="2" applyFont="1" applyFill="1" applyBorder="1" applyAlignment="1">
      <alignment horizontal="center"/>
    </xf>
    <xf numFmtId="0" fontId="6" fillId="6" borderId="54" xfId="2" applyFont="1" applyFill="1" applyBorder="1" applyAlignment="1">
      <alignment horizontal="center"/>
    </xf>
    <xf numFmtId="0" fontId="6" fillId="6" borderId="23" xfId="2" applyFont="1" applyFill="1" applyBorder="1" applyAlignment="1">
      <alignment horizontal="center"/>
    </xf>
    <xf numFmtId="41" fontId="8" fillId="0" borderId="2" xfId="2" applyNumberFormat="1" applyFont="1" applyFill="1" applyBorder="1" applyAlignment="1" applyProtection="1">
      <alignment horizontal="center"/>
    </xf>
    <xf numFmtId="41" fontId="8" fillId="0" borderId="12" xfId="2" applyNumberFormat="1" applyFont="1" applyFill="1" applyBorder="1" applyAlignment="1" applyProtection="1">
      <alignment horizontal="center"/>
    </xf>
    <xf numFmtId="41" fontId="8" fillId="0" borderId="41" xfId="2" applyNumberFormat="1" applyFont="1" applyFill="1" applyBorder="1" applyAlignment="1" applyProtection="1">
      <alignment horizontal="center"/>
    </xf>
    <xf numFmtId="41" fontId="8" fillId="0" borderId="44" xfId="2" applyNumberFormat="1" applyFont="1" applyFill="1" applyBorder="1" applyAlignment="1" applyProtection="1">
      <alignment horizontal="center"/>
    </xf>
    <xf numFmtId="41" fontId="8" fillId="0" borderId="41" xfId="2" applyNumberFormat="1" applyFont="1" applyFill="1" applyBorder="1" applyAlignment="1" applyProtection="1">
      <alignment horizontal="center"/>
      <protection locked="0"/>
    </xf>
    <xf numFmtId="41" fontId="8" fillId="0" borderId="44" xfId="2" applyNumberFormat="1" applyFont="1" applyFill="1" applyBorder="1" applyAlignment="1" applyProtection="1">
      <alignment horizontal="center"/>
      <protection locked="0"/>
    </xf>
    <xf numFmtId="41" fontId="6" fillId="7" borderId="41" xfId="2" applyNumberFormat="1" applyFont="1" applyFill="1" applyBorder="1" applyAlignment="1" applyProtection="1">
      <alignment horizontal="center"/>
    </xf>
    <xf numFmtId="41" fontId="6" fillId="7" borderId="44" xfId="2" applyNumberFormat="1" applyFont="1" applyFill="1" applyBorder="1" applyAlignment="1" applyProtection="1">
      <alignment horizontal="center"/>
    </xf>
    <xf numFmtId="41" fontId="6" fillId="7" borderId="27" xfId="2" applyNumberFormat="1" applyFont="1" applyFill="1" applyBorder="1" applyAlignment="1" applyProtection="1">
      <alignment horizontal="center"/>
    </xf>
    <xf numFmtId="41" fontId="6" fillId="7" borderId="34" xfId="2" applyNumberFormat="1" applyFont="1" applyFill="1" applyBorder="1" applyAlignment="1" applyProtection="1">
      <alignment horizontal="center"/>
    </xf>
    <xf numFmtId="41" fontId="5" fillId="10" borderId="41" xfId="2" applyNumberFormat="1" applyFont="1" applyFill="1" applyBorder="1" applyAlignment="1">
      <alignment horizontal="center" vertical="center"/>
    </xf>
    <xf numFmtId="41" fontId="5" fillId="10" borderId="44" xfId="2" applyNumberFormat="1" applyFont="1" applyFill="1" applyBorder="1" applyAlignment="1">
      <alignment horizontal="center" vertical="center"/>
    </xf>
    <xf numFmtId="41" fontId="5" fillId="14" borderId="42" xfId="2" applyNumberFormat="1" applyFont="1" applyFill="1" applyBorder="1" applyAlignment="1">
      <alignment horizontal="center" vertical="center"/>
    </xf>
    <xf numFmtId="41" fontId="5" fillId="14" borderId="44" xfId="2" applyNumberFormat="1" applyFont="1" applyFill="1" applyBorder="1" applyAlignment="1">
      <alignment horizontal="center" vertical="center"/>
    </xf>
    <xf numFmtId="0" fontId="5" fillId="8" borderId="21" xfId="2" applyFont="1" applyFill="1" applyBorder="1" applyAlignment="1">
      <alignment horizontal="center" vertical="center" wrapText="1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4" fillId="2" borderId="60" xfId="2" applyFont="1" applyFill="1" applyBorder="1" applyAlignment="1">
      <alignment horizontal="center"/>
    </xf>
    <xf numFmtId="0" fontId="4" fillId="2" borderId="67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8" borderId="48" xfId="2" applyFont="1" applyFill="1" applyBorder="1" applyAlignment="1" applyProtection="1">
      <alignment horizontal="center" vertical="center" wrapText="1"/>
    </xf>
    <xf numFmtId="0" fontId="6" fillId="8" borderId="49" xfId="2" applyFont="1" applyFill="1" applyBorder="1" applyAlignment="1" applyProtection="1">
      <alignment horizontal="center" vertical="center" wrapText="1"/>
    </xf>
    <xf numFmtId="0" fontId="3" fillId="0" borderId="60" xfId="2" applyFont="1" applyFill="1" applyBorder="1" applyAlignment="1"/>
    <xf numFmtId="0" fontId="3" fillId="0" borderId="61" xfId="2" applyFont="1" applyFill="1" applyBorder="1" applyAlignment="1"/>
    <xf numFmtId="0" fontId="3" fillId="0" borderId="67" xfId="2" applyFont="1" applyFill="1" applyBorder="1" applyAlignment="1"/>
    <xf numFmtId="0" fontId="3" fillId="0" borderId="41" xfId="2" applyFont="1" applyFill="1" applyBorder="1" applyAlignment="1"/>
    <xf numFmtId="0" fontId="3" fillId="0" borderId="42" xfId="2" applyFont="1" applyFill="1" applyBorder="1" applyAlignment="1"/>
    <xf numFmtId="0" fontId="3" fillId="0" borderId="44" xfId="2" applyFont="1" applyFill="1" applyBorder="1" applyAlignment="1"/>
    <xf numFmtId="0" fontId="3" fillId="0" borderId="44" xfId="2" applyFont="1" applyFill="1" applyBorder="1" applyAlignment="1">
      <alignment horizontal="left"/>
    </xf>
    <xf numFmtId="0" fontId="10" fillId="11" borderId="54" xfId="2" applyFont="1" applyFill="1" applyBorder="1" applyAlignment="1" applyProtection="1">
      <alignment horizontal="center" vertical="center" wrapText="1"/>
      <protection locked="0"/>
    </xf>
    <xf numFmtId="0" fontId="10" fillId="11" borderId="66" xfId="2" applyFont="1" applyFill="1" applyBorder="1" applyAlignment="1" applyProtection="1">
      <alignment horizontal="center" vertical="center" wrapText="1"/>
      <protection locked="0"/>
    </xf>
    <xf numFmtId="0" fontId="6" fillId="6" borderId="22" xfId="2" applyFont="1" applyFill="1" applyBorder="1" applyAlignment="1">
      <alignment horizontal="center" vertical="center" wrapText="1" shrinkToFit="1"/>
    </xf>
    <xf numFmtId="0" fontId="6" fillId="6" borderId="28" xfId="2" applyFont="1" applyFill="1" applyBorder="1" applyAlignment="1">
      <alignment horizontal="center" vertical="center" wrapText="1" shrinkToFit="1"/>
    </xf>
    <xf numFmtId="41" fontId="6" fillId="6" borderId="42" xfId="2" applyNumberFormat="1" applyFont="1" applyFill="1" applyBorder="1" applyAlignment="1">
      <alignment horizontal="center"/>
    </xf>
    <xf numFmtId="41" fontId="6" fillId="6" borderId="44" xfId="2" applyNumberFormat="1" applyFont="1" applyFill="1" applyBorder="1" applyAlignment="1">
      <alignment horizontal="center"/>
    </xf>
    <xf numFmtId="41" fontId="6" fillId="6" borderId="42" xfId="2" applyNumberFormat="1" applyFont="1" applyFill="1" applyBorder="1" applyAlignment="1" applyProtection="1">
      <alignment horizontal="center"/>
    </xf>
    <xf numFmtId="41" fontId="6" fillId="6" borderId="44" xfId="2" applyNumberFormat="1" applyFont="1" applyFill="1" applyBorder="1" applyAlignment="1" applyProtection="1">
      <alignment horizontal="center"/>
    </xf>
    <xf numFmtId="41" fontId="6" fillId="6" borderId="3" xfId="2" applyNumberFormat="1" applyFont="1" applyFill="1" applyBorder="1" applyAlignment="1" applyProtection="1">
      <alignment horizontal="center"/>
    </xf>
    <xf numFmtId="41" fontId="6" fillId="6" borderId="12" xfId="2" applyNumberFormat="1" applyFont="1" applyFill="1" applyBorder="1" applyAlignment="1" applyProtection="1">
      <alignment horizontal="center"/>
    </xf>
    <xf numFmtId="0" fontId="3" fillId="7" borderId="15" xfId="2" applyFont="1" applyFill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/>
    </xf>
    <xf numFmtId="41" fontId="5" fillId="10" borderId="42" xfId="2" applyNumberFormat="1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 wrapText="1"/>
    </xf>
    <xf numFmtId="0" fontId="3" fillId="7" borderId="14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vertical="top"/>
    </xf>
    <xf numFmtId="0" fontId="3" fillId="0" borderId="44" xfId="2" applyFont="1" applyFill="1" applyBorder="1" applyAlignment="1">
      <alignment vertical="top"/>
    </xf>
    <xf numFmtId="0" fontId="6" fillId="6" borderId="49" xfId="2" applyFont="1" applyFill="1" applyBorder="1" applyAlignment="1">
      <alignment horizontal="center"/>
    </xf>
    <xf numFmtId="41" fontId="8" fillId="0" borderId="7" xfId="2" applyNumberFormat="1" applyFont="1" applyBorder="1" applyAlignment="1" applyProtection="1">
      <alignment horizontal="center" vertical="center"/>
      <protection locked="0"/>
    </xf>
    <xf numFmtId="41" fontId="8" fillId="0" borderId="8" xfId="2" applyNumberFormat="1" applyFont="1" applyBorder="1" applyAlignment="1" applyProtection="1">
      <alignment horizontal="center" vertical="center"/>
      <protection locked="0"/>
    </xf>
    <xf numFmtId="41" fontId="8" fillId="0" borderId="2" xfId="2" applyNumberFormat="1" applyFont="1" applyBorder="1" applyAlignment="1" applyProtection="1">
      <alignment horizontal="center" vertical="center"/>
      <protection locked="0"/>
    </xf>
    <xf numFmtId="41" fontId="8" fillId="0" borderId="12" xfId="2" applyNumberFormat="1" applyFont="1" applyBorder="1" applyAlignment="1" applyProtection="1">
      <alignment horizontal="center" vertical="center"/>
      <protection locked="0"/>
    </xf>
    <xf numFmtId="41" fontId="6" fillId="6" borderId="48" xfId="2" applyNumberFormat="1" applyFont="1" applyFill="1" applyBorder="1" applyAlignment="1">
      <alignment horizontal="center"/>
    </xf>
    <xf numFmtId="41" fontId="6" fillId="6" borderId="49" xfId="2" applyNumberFormat="1" applyFont="1" applyFill="1" applyBorder="1" applyAlignment="1">
      <alignment horizontal="center"/>
    </xf>
    <xf numFmtId="0" fontId="3" fillId="0" borderId="60" xfId="2" applyFont="1" applyBorder="1" applyAlignment="1">
      <alignment vertical="center"/>
    </xf>
    <xf numFmtId="0" fontId="3" fillId="0" borderId="61" xfId="2" applyFont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3" fillId="7" borderId="65" xfId="2" applyFont="1" applyFill="1" applyBorder="1" applyAlignment="1">
      <alignment horizontal="center" vertical="center" wrapText="1"/>
    </xf>
    <xf numFmtId="0" fontId="4" fillId="6" borderId="48" xfId="2" applyFont="1" applyFill="1" applyBorder="1" applyAlignment="1">
      <alignment horizontal="center" vertical="center"/>
    </xf>
    <xf numFmtId="0" fontId="4" fillId="6" borderId="49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46" xfId="2" applyFont="1" applyFill="1" applyBorder="1" applyAlignment="1">
      <alignment vertical="top" wrapText="1"/>
    </xf>
    <xf numFmtId="0" fontId="6" fillId="9" borderId="48" xfId="2" applyFont="1" applyFill="1" applyBorder="1" applyAlignment="1"/>
    <xf numFmtId="0" fontId="6" fillId="9" borderId="13" xfId="2" applyFont="1" applyFill="1" applyBorder="1" applyAlignment="1"/>
    <xf numFmtId="0" fontId="6" fillId="9" borderId="49" xfId="2" applyFont="1" applyFill="1" applyBorder="1" applyAlignment="1"/>
    <xf numFmtId="0" fontId="4" fillId="6" borderId="60" xfId="2" applyFont="1" applyFill="1" applyBorder="1" applyAlignment="1">
      <alignment vertical="center"/>
    </xf>
    <xf numFmtId="0" fontId="4" fillId="6" borderId="61" xfId="2" applyFont="1" applyFill="1" applyBorder="1" applyAlignment="1">
      <alignment vertical="center"/>
    </xf>
    <xf numFmtId="0" fontId="4" fillId="6" borderId="67" xfId="2" applyFont="1" applyFill="1" applyBorder="1" applyAlignment="1">
      <alignment vertical="center"/>
    </xf>
    <xf numFmtId="41" fontId="6" fillId="6" borderId="7" xfId="2" applyNumberFormat="1" applyFont="1" applyFill="1" applyBorder="1" applyAlignment="1">
      <alignment horizontal="center" vertical="center"/>
    </xf>
    <xf numFmtId="41" fontId="6" fillId="6" borderId="8" xfId="2" applyNumberFormat="1" applyFont="1" applyFill="1" applyBorder="1" applyAlignment="1">
      <alignment horizontal="center" vertical="center"/>
    </xf>
    <xf numFmtId="0" fontId="3" fillId="7" borderId="4" xfId="2" applyFont="1" applyFill="1" applyBorder="1" applyAlignment="1">
      <alignment horizontal="center" vertical="center" wrapText="1"/>
    </xf>
    <xf numFmtId="0" fontId="3" fillId="7" borderId="69" xfId="2" applyFont="1" applyFill="1" applyBorder="1" applyAlignment="1">
      <alignment horizontal="center" vertical="center" wrapText="1"/>
    </xf>
    <xf numFmtId="0" fontId="3" fillId="7" borderId="7" xfId="2" applyFont="1" applyFill="1" applyBorder="1" applyAlignment="1">
      <alignment horizontal="center" vertical="center" wrapText="1"/>
    </xf>
    <xf numFmtId="0" fontId="3" fillId="7" borderId="45" xfId="2" applyFont="1" applyFill="1" applyBorder="1" applyAlignment="1">
      <alignment horizontal="center" vertical="center" wrapText="1"/>
    </xf>
    <xf numFmtId="0" fontId="6" fillId="8" borderId="48" xfId="2" applyFont="1" applyFill="1" applyBorder="1" applyAlignment="1">
      <alignment horizontal="center" vertical="top" wrapText="1"/>
    </xf>
    <xf numFmtId="0" fontId="6" fillId="8" borderId="13" xfId="2" applyFont="1" applyFill="1" applyBorder="1" applyAlignment="1">
      <alignment horizontal="center" vertical="top" wrapText="1"/>
    </xf>
    <xf numFmtId="0" fontId="6" fillId="8" borderId="49" xfId="2" applyFont="1" applyFill="1" applyBorder="1" applyAlignment="1">
      <alignment horizontal="center" vertical="top" wrapText="1"/>
    </xf>
    <xf numFmtId="0" fontId="6" fillId="0" borderId="48" xfId="2" applyFont="1" applyBorder="1" applyAlignment="1" applyProtection="1">
      <alignment horizontal="center" vertical="center" wrapText="1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6" fillId="0" borderId="49" xfId="2" applyFont="1" applyBorder="1" applyAlignment="1" applyProtection="1">
      <alignment horizontal="center" vertical="center" wrapText="1"/>
      <protection locked="0"/>
    </xf>
    <xf numFmtId="0" fontId="6" fillId="9" borderId="4" xfId="2" applyFont="1" applyFill="1" applyBorder="1" applyAlignment="1" applyProtection="1">
      <alignment horizontal="center" vertical="center"/>
    </xf>
    <xf numFmtId="0" fontId="6" fillId="9" borderId="5" xfId="2" applyFont="1" applyFill="1" applyBorder="1" applyAlignment="1" applyProtection="1">
      <alignment horizontal="center" vertical="center"/>
    </xf>
    <xf numFmtId="0" fontId="6" fillId="9" borderId="6" xfId="2" applyFont="1" applyFill="1" applyBorder="1" applyAlignment="1" applyProtection="1">
      <alignment horizontal="center" vertical="center"/>
    </xf>
    <xf numFmtId="0" fontId="3" fillId="0" borderId="63" xfId="2" applyFont="1" applyFill="1" applyBorder="1" applyAlignment="1">
      <alignment horizontal="left" vertical="center" wrapText="1"/>
    </xf>
    <xf numFmtId="0" fontId="3" fillId="0" borderId="64" xfId="2" applyFont="1" applyFill="1" applyBorder="1" applyAlignment="1">
      <alignment horizontal="left" vertical="center" wrapText="1"/>
    </xf>
    <xf numFmtId="0" fontId="6" fillId="6" borderId="4" xfId="2" applyFont="1" applyFill="1" applyBorder="1" applyAlignment="1">
      <alignment horizontal="center"/>
    </xf>
    <xf numFmtId="0" fontId="6" fillId="6" borderId="6" xfId="2" applyFont="1" applyFill="1" applyBorder="1" applyAlignment="1">
      <alignment horizontal="center"/>
    </xf>
    <xf numFmtId="0" fontId="6" fillId="0" borderId="64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6" fillId="9" borderId="22" xfId="2" applyNumberFormat="1" applyFont="1" applyFill="1" applyBorder="1" applyAlignment="1">
      <alignment horizontal="left" vertical="center" wrapText="1"/>
    </xf>
    <xf numFmtId="0" fontId="8" fillId="9" borderId="55" xfId="2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8" fillId="0" borderId="23" xfId="2" applyFont="1" applyBorder="1" applyAlignment="1" applyProtection="1">
      <alignment horizontal="center"/>
      <protection locked="0"/>
    </xf>
    <xf numFmtId="0" fontId="6" fillId="0" borderId="5" xfId="2" applyFont="1" applyFill="1" applyBorder="1" applyAlignment="1">
      <alignment horizontal="center"/>
    </xf>
    <xf numFmtId="0" fontId="3" fillId="0" borderId="54" xfId="2" applyFont="1" applyFill="1" applyBorder="1" applyAlignment="1" applyProtection="1">
      <alignment horizontal="left" vertical="center"/>
      <protection locked="0"/>
    </xf>
    <xf numFmtId="0" fontId="3" fillId="0" borderId="23" xfId="2" applyFont="1" applyFill="1" applyBorder="1" applyAlignment="1" applyProtection="1">
      <alignment horizontal="left" vertical="center"/>
      <protection locked="0"/>
    </xf>
    <xf numFmtId="0" fontId="3" fillId="0" borderId="66" xfId="2" applyFont="1" applyFill="1" applyBorder="1" applyAlignment="1" applyProtection="1">
      <alignment horizontal="left" vertical="center"/>
      <protection locked="0"/>
    </xf>
    <xf numFmtId="0" fontId="5" fillId="0" borderId="54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66" xfId="2" applyFont="1" applyFill="1" applyBorder="1" applyAlignment="1">
      <alignment horizontal="center" vertical="center" wrapText="1"/>
    </xf>
    <xf numFmtId="0" fontId="3" fillId="0" borderId="63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6" fillId="0" borderId="24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center" vertical="center"/>
      <protection locked="0"/>
    </xf>
    <xf numFmtId="0" fontId="6" fillId="0" borderId="67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41" fontId="6" fillId="0" borderId="50" xfId="2" applyNumberFormat="1" applyFont="1" applyFill="1" applyBorder="1" applyAlignment="1" applyProtection="1">
      <alignment horizontal="center"/>
      <protection locked="0"/>
    </xf>
    <xf numFmtId="41" fontId="6" fillId="0" borderId="51" xfId="2" applyNumberFormat="1" applyFont="1" applyFill="1" applyBorder="1" applyAlignment="1" applyProtection="1">
      <alignment horizontal="center"/>
      <protection locked="0"/>
    </xf>
    <xf numFmtId="41" fontId="6" fillId="0" borderId="52" xfId="2" applyNumberFormat="1" applyFont="1" applyFill="1" applyBorder="1" applyAlignment="1" applyProtection="1">
      <alignment horizontal="center"/>
      <protection locked="0"/>
    </xf>
    <xf numFmtId="41" fontId="6" fillId="0" borderId="57" xfId="2" applyNumberFormat="1" applyFont="1" applyFill="1" applyBorder="1" applyAlignment="1" applyProtection="1">
      <alignment horizontal="center"/>
      <protection locked="0"/>
    </xf>
    <xf numFmtId="0" fontId="6" fillId="2" borderId="60" xfId="2" applyFont="1" applyFill="1" applyBorder="1" applyAlignment="1">
      <alignment horizontal="center"/>
    </xf>
    <xf numFmtId="0" fontId="6" fillId="2" borderId="67" xfId="2" applyFont="1" applyFill="1" applyBorder="1" applyAlignment="1">
      <alignment horizontal="center"/>
    </xf>
    <xf numFmtId="0" fontId="4" fillId="2" borderId="6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0" borderId="48" xfId="2" applyFont="1" applyBorder="1" applyAlignment="1" applyProtection="1">
      <alignment horizontal="center" vertical="center" wrapText="1"/>
    </xf>
    <xf numFmtId="0" fontId="6" fillId="0" borderId="13" xfId="2" applyFont="1" applyBorder="1" applyAlignment="1" applyProtection="1">
      <alignment horizontal="center" vertical="center" wrapText="1"/>
    </xf>
    <xf numFmtId="0" fontId="6" fillId="0" borderId="49" xfId="2" applyFont="1" applyBorder="1" applyAlignment="1" applyProtection="1">
      <alignment horizontal="center" vertical="center" wrapText="1"/>
    </xf>
    <xf numFmtId="41" fontId="6" fillId="7" borderId="42" xfId="2" applyNumberFormat="1" applyFont="1" applyFill="1" applyBorder="1" applyAlignment="1" applyProtection="1">
      <alignment horizontal="center"/>
    </xf>
    <xf numFmtId="41" fontId="5" fillId="14" borderId="41" xfId="2" applyNumberFormat="1" applyFont="1" applyFill="1" applyBorder="1" applyAlignment="1">
      <alignment horizontal="center" vertical="center"/>
    </xf>
    <xf numFmtId="41" fontId="6" fillId="7" borderId="32" xfId="2" applyNumberFormat="1" applyFont="1" applyFill="1" applyBorder="1" applyAlignment="1" applyProtection="1">
      <alignment horizontal="center"/>
    </xf>
    <xf numFmtId="41" fontId="6" fillId="7" borderId="33" xfId="2" applyNumberFormat="1" applyFont="1" applyFill="1" applyBorder="1" applyAlignment="1" applyProtection="1">
      <alignment horizontal="center"/>
    </xf>
    <xf numFmtId="41" fontId="8" fillId="0" borderId="42" xfId="2" applyNumberFormat="1" applyFont="1" applyFill="1" applyBorder="1" applyAlignment="1" applyProtection="1">
      <alignment horizontal="center"/>
      <protection locked="0"/>
    </xf>
    <xf numFmtId="41" fontId="8" fillId="0" borderId="3" xfId="2" applyNumberFormat="1" applyFont="1" applyFill="1" applyBorder="1" applyAlignment="1" applyProtection="1">
      <alignment horizontal="center"/>
    </xf>
    <xf numFmtId="41" fontId="6" fillId="6" borderId="41" xfId="2" applyNumberFormat="1" applyFont="1" applyFill="1" applyBorder="1" applyAlignment="1">
      <alignment horizontal="center"/>
    </xf>
    <xf numFmtId="41" fontId="6" fillId="6" borderId="2" xfId="2" applyNumberFormat="1" applyFont="1" applyFill="1" applyBorder="1" applyAlignment="1">
      <alignment horizontal="center"/>
    </xf>
    <xf numFmtId="41" fontId="6" fillId="6" borderId="3" xfId="2" applyNumberFormat="1" applyFont="1" applyFill="1" applyBorder="1" applyAlignment="1">
      <alignment horizontal="center"/>
    </xf>
    <xf numFmtId="41" fontId="6" fillId="6" borderId="12" xfId="2" applyNumberFormat="1" applyFont="1" applyFill="1" applyBorder="1" applyAlignment="1">
      <alignment horizontal="center"/>
    </xf>
    <xf numFmtId="41" fontId="8" fillId="0" borderId="42" xfId="2" applyNumberFormat="1" applyFont="1" applyFill="1" applyBorder="1" applyAlignment="1" applyProtection="1">
      <alignment horizontal="center"/>
    </xf>
    <xf numFmtId="0" fontId="6" fillId="6" borderId="48" xfId="2" applyFont="1" applyFill="1" applyBorder="1" applyAlignment="1">
      <alignment horizontal="center" vertical="center"/>
    </xf>
    <xf numFmtId="0" fontId="6" fillId="6" borderId="49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41" fontId="6" fillId="6" borderId="48" xfId="2" applyNumberFormat="1" applyFont="1" applyFill="1" applyBorder="1" applyAlignment="1">
      <alignment horizontal="center" vertical="center"/>
    </xf>
    <xf numFmtId="41" fontId="6" fillId="6" borderId="49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 applyProtection="1">
      <alignment horizontal="left" vertical="center"/>
      <protection locked="0"/>
    </xf>
    <xf numFmtId="0" fontId="3" fillId="0" borderId="5" xfId="2" applyFont="1" applyFill="1" applyBorder="1" applyAlignment="1" applyProtection="1">
      <alignment horizontal="left" vertical="center"/>
      <protection locked="0"/>
    </xf>
    <xf numFmtId="0" fontId="3" fillId="0" borderId="6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CC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&#241;os@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Ni&#241;os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Ni&#241;os@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Ni&#241;os@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&#241;os@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os@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&#241;os@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&#241;os@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&#241;os@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&#241;os@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i&#241;os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Y55"/>
  <sheetViews>
    <sheetView topLeftCell="A31" zoomScaleNormal="100" workbookViewId="0">
      <selection activeCell="L27" sqref="L27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5.5" customHeight="1" thickBot="1" x14ac:dyDescent="0.25">
      <c r="A3" s="166" t="s">
        <v>168</v>
      </c>
      <c r="B3" s="10"/>
      <c r="C3" s="420" t="s">
        <v>169</v>
      </c>
      <c r="D3" s="421"/>
      <c r="E3" s="421"/>
      <c r="F3" s="421"/>
      <c r="G3" s="421"/>
      <c r="H3" s="421"/>
      <c r="I3" s="422"/>
      <c r="J3" s="137"/>
      <c r="K3" s="420" t="s">
        <v>170</v>
      </c>
      <c r="L3" s="421"/>
      <c r="M3" s="421"/>
      <c r="N3" s="421"/>
      <c r="O3" s="421"/>
      <c r="P3" s="421"/>
      <c r="Q3" s="422"/>
      <c r="R3" s="11"/>
      <c r="S3" s="371" t="s">
        <v>167</v>
      </c>
      <c r="T3" s="372"/>
      <c r="U3" s="9"/>
      <c r="V3" s="358" t="s">
        <v>165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51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v>0</v>
      </c>
      <c r="C7" s="114">
        <v>0</v>
      </c>
      <c r="D7" s="113">
        <v>0</v>
      </c>
      <c r="E7" s="114">
        <v>0</v>
      </c>
      <c r="F7" s="113">
        <v>0</v>
      </c>
      <c r="G7" s="114">
        <v>0</v>
      </c>
      <c r="H7" s="113">
        <v>0</v>
      </c>
      <c r="I7" s="114">
        <v>0</v>
      </c>
      <c r="J7" s="113">
        <v>1</v>
      </c>
      <c r="K7" s="114">
        <v>2</v>
      </c>
      <c r="L7" s="113">
        <v>4</v>
      </c>
      <c r="M7" s="114">
        <v>13</v>
      </c>
      <c r="N7" s="113">
        <v>0</v>
      </c>
      <c r="O7" s="114">
        <v>0</v>
      </c>
      <c r="P7" s="113">
        <v>0</v>
      </c>
      <c r="Q7" s="114">
        <v>0</v>
      </c>
      <c r="R7" s="112">
        <f t="shared" ref="R7:S9" si="0">P7+N7+L7+J7+H7+F7+D7+B7</f>
        <v>5</v>
      </c>
      <c r="S7" s="114">
        <f t="shared" si="0"/>
        <v>15</v>
      </c>
      <c r="T7" s="115">
        <f t="shared" ref="T7:T13" si="1">SUM(R7:S7)</f>
        <v>20</v>
      </c>
      <c r="U7" s="13"/>
      <c r="V7" s="367" t="s">
        <v>22</v>
      </c>
      <c r="W7" s="368"/>
      <c r="X7" s="369"/>
      <c r="Y7" s="85">
        <v>15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>
        <v>3</v>
      </c>
      <c r="K8" s="119">
        <v>2</v>
      </c>
      <c r="L8" s="118"/>
      <c r="M8" s="119"/>
      <c r="N8" s="118"/>
      <c r="O8" s="119"/>
      <c r="P8" s="118"/>
      <c r="Q8" s="119"/>
      <c r="R8" s="146">
        <f t="shared" si="0"/>
        <v>3</v>
      </c>
      <c r="S8" s="91">
        <f t="shared" si="0"/>
        <v>2</v>
      </c>
      <c r="T8" s="61">
        <f t="shared" si="1"/>
        <v>5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0</v>
      </c>
      <c r="G10" s="122">
        <f t="shared" si="2"/>
        <v>0</v>
      </c>
      <c r="H10" s="68">
        <f t="shared" si="2"/>
        <v>0</v>
      </c>
      <c r="I10" s="122">
        <f t="shared" si="2"/>
        <v>0</v>
      </c>
      <c r="J10" s="68">
        <f t="shared" si="2"/>
        <v>4</v>
      </c>
      <c r="K10" s="122">
        <f t="shared" si="2"/>
        <v>4</v>
      </c>
      <c r="L10" s="68">
        <f t="shared" si="2"/>
        <v>4</v>
      </c>
      <c r="M10" s="122">
        <f t="shared" si="2"/>
        <v>13</v>
      </c>
      <c r="N10" s="68">
        <f t="shared" si="2"/>
        <v>0</v>
      </c>
      <c r="O10" s="122">
        <f t="shared" si="2"/>
        <v>0</v>
      </c>
      <c r="P10" s="68">
        <f>P7+P8+P9</f>
        <v>0</v>
      </c>
      <c r="Q10" s="122">
        <f t="shared" si="2"/>
        <v>0</v>
      </c>
      <c r="R10" s="121">
        <f>R7+R8</f>
        <v>8</v>
      </c>
      <c r="S10" s="116">
        <f>S7+S8</f>
        <v>17</v>
      </c>
      <c r="T10" s="61">
        <f t="shared" si="1"/>
        <v>25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>
        <v>7</v>
      </c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7</v>
      </c>
      <c r="T11" s="61">
        <f t="shared" si="1"/>
        <v>7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0</v>
      </c>
      <c r="G13" s="122">
        <f t="shared" si="3"/>
        <v>0</v>
      </c>
      <c r="H13" s="68">
        <f t="shared" si="3"/>
        <v>0</v>
      </c>
      <c r="I13" s="122">
        <f t="shared" si="3"/>
        <v>0</v>
      </c>
      <c r="J13" s="68">
        <f t="shared" si="3"/>
        <v>4</v>
      </c>
      <c r="K13" s="122">
        <f t="shared" si="3"/>
        <v>4</v>
      </c>
      <c r="L13" s="68">
        <f t="shared" si="3"/>
        <v>4</v>
      </c>
      <c r="M13" s="122">
        <f t="shared" si="3"/>
        <v>6</v>
      </c>
      <c r="N13" s="68">
        <f t="shared" si="3"/>
        <v>0</v>
      </c>
      <c r="O13" s="122">
        <f t="shared" si="3"/>
        <v>0</v>
      </c>
      <c r="P13" s="68">
        <f>P10-P11</f>
        <v>0</v>
      </c>
      <c r="Q13" s="122">
        <f>Q10-Q11</f>
        <v>0</v>
      </c>
      <c r="R13" s="92">
        <f>R10-R11</f>
        <v>8</v>
      </c>
      <c r="S13" s="92">
        <f>S10-S11</f>
        <v>10</v>
      </c>
      <c r="T13" s="61">
        <f t="shared" si="1"/>
        <v>18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8</v>
      </c>
      <c r="K14" s="354"/>
      <c r="L14" s="353">
        <f>L13+M13</f>
        <v>10</v>
      </c>
      <c r="M14" s="354"/>
      <c r="N14" s="353">
        <f>N13+O13</f>
        <v>0</v>
      </c>
      <c r="O14" s="354"/>
      <c r="P14" s="353">
        <f>P13+Q13</f>
        <v>0</v>
      </c>
      <c r="Q14" s="354"/>
      <c r="R14" s="383">
        <f>P14+N14+L14+J14+H14+F14+D14+B14</f>
        <v>18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v>0</v>
      </c>
      <c r="C15" s="350"/>
      <c r="D15" s="349">
        <v>0</v>
      </c>
      <c r="E15" s="350"/>
      <c r="F15" s="349">
        <v>0</v>
      </c>
      <c r="G15" s="350"/>
      <c r="H15" s="349">
        <v>0</v>
      </c>
      <c r="I15" s="350"/>
      <c r="J15" s="349">
        <v>15</v>
      </c>
      <c r="K15" s="350"/>
      <c r="L15" s="349">
        <v>15</v>
      </c>
      <c r="M15" s="350"/>
      <c r="N15" s="349">
        <v>0</v>
      </c>
      <c r="O15" s="350"/>
      <c r="P15" s="349"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 t="shared" ref="D16" si="5">D15-D14</f>
        <v>0</v>
      </c>
      <c r="E16" s="352"/>
      <c r="F16" s="351">
        <f t="shared" ref="F16" si="6">F15-F14</f>
        <v>0</v>
      </c>
      <c r="G16" s="352"/>
      <c r="H16" s="351">
        <f t="shared" ref="H16" si="7">H15-H14</f>
        <v>0</v>
      </c>
      <c r="I16" s="352"/>
      <c r="J16" s="351">
        <f t="shared" ref="J16" si="8">J15-J14</f>
        <v>7</v>
      </c>
      <c r="K16" s="352"/>
      <c r="L16" s="351">
        <f t="shared" ref="L16" si="9">L15-L14</f>
        <v>5</v>
      </c>
      <c r="M16" s="352"/>
      <c r="N16" s="351">
        <f t="shared" ref="N16" si="10">N15-N14</f>
        <v>0</v>
      </c>
      <c r="O16" s="352"/>
      <c r="P16" s="351">
        <f t="shared" ref="P16" si="11">P15-P14</f>
        <v>0</v>
      </c>
      <c r="Q16" s="352"/>
      <c r="R16" s="355">
        <f t="shared" si="4"/>
        <v>12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>
        <v>0</v>
      </c>
      <c r="C17" s="348"/>
      <c r="D17" s="347">
        <v>0</v>
      </c>
      <c r="E17" s="348"/>
      <c r="F17" s="347">
        <v>0</v>
      </c>
      <c r="G17" s="348"/>
      <c r="H17" s="347">
        <v>0</v>
      </c>
      <c r="I17" s="348"/>
      <c r="J17" s="347">
        <v>0</v>
      </c>
      <c r="K17" s="348"/>
      <c r="L17" s="347">
        <v>0</v>
      </c>
      <c r="M17" s="348"/>
      <c r="N17" s="347">
        <v>0</v>
      </c>
      <c r="O17" s="348"/>
      <c r="P17" s="347">
        <v>0</v>
      </c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>
        <v>0</v>
      </c>
      <c r="C18" s="348"/>
      <c r="D18" s="347">
        <v>0</v>
      </c>
      <c r="E18" s="348"/>
      <c r="F18" s="347">
        <v>0</v>
      </c>
      <c r="G18" s="348"/>
      <c r="H18" s="347">
        <v>0</v>
      </c>
      <c r="I18" s="348"/>
      <c r="J18" s="347">
        <v>0</v>
      </c>
      <c r="K18" s="348"/>
      <c r="L18" s="347">
        <v>0</v>
      </c>
      <c r="M18" s="348"/>
      <c r="N18" s="347">
        <v>0</v>
      </c>
      <c r="O18" s="348"/>
      <c r="P18" s="347">
        <v>0</v>
      </c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v>0</v>
      </c>
      <c r="C19" s="346"/>
      <c r="D19" s="345">
        <v>0</v>
      </c>
      <c r="E19" s="346"/>
      <c r="F19" s="345">
        <v>0</v>
      </c>
      <c r="G19" s="346"/>
      <c r="H19" s="345">
        <v>0</v>
      </c>
      <c r="I19" s="346"/>
      <c r="J19" s="345">
        <v>1</v>
      </c>
      <c r="K19" s="346"/>
      <c r="L19" s="345">
        <v>1</v>
      </c>
      <c r="M19" s="346"/>
      <c r="N19" s="345">
        <v>0</v>
      </c>
      <c r="O19" s="346"/>
      <c r="P19" s="345">
        <v>0</v>
      </c>
      <c r="Q19" s="346"/>
      <c r="R19" s="377">
        <f t="shared" si="4"/>
        <v>2</v>
      </c>
      <c r="S19" s="377"/>
      <c r="T19" s="378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v>0</v>
      </c>
      <c r="C20" s="344"/>
      <c r="D20" s="343">
        <v>0</v>
      </c>
      <c r="E20" s="344"/>
      <c r="F20" s="343">
        <v>0</v>
      </c>
      <c r="G20" s="344"/>
      <c r="H20" s="343">
        <v>0</v>
      </c>
      <c r="I20" s="344"/>
      <c r="J20" s="343">
        <v>1</v>
      </c>
      <c r="K20" s="344"/>
      <c r="L20" s="343">
        <v>1</v>
      </c>
      <c r="M20" s="344"/>
      <c r="N20" s="343">
        <v>0</v>
      </c>
      <c r="O20" s="344"/>
      <c r="P20" s="343">
        <v>0</v>
      </c>
      <c r="Q20" s="344"/>
      <c r="R20" s="379">
        <f t="shared" si="4"/>
        <v>2</v>
      </c>
      <c r="S20" s="379"/>
      <c r="T20" s="380"/>
      <c r="U20" s="7"/>
      <c r="V20" s="385"/>
      <c r="W20" s="386" t="s">
        <v>50</v>
      </c>
      <c r="X20" s="387"/>
      <c r="Y20" s="85"/>
    </row>
    <row r="21" spans="1:25" ht="10.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07" t="s">
        <v>53</v>
      </c>
      <c r="P22" s="208"/>
      <c r="Q22" s="208"/>
      <c r="R22" s="208"/>
      <c r="S22" s="197" t="s">
        <v>17</v>
      </c>
      <c r="T22" s="388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18</v>
      </c>
      <c r="E23" s="431"/>
      <c r="G23" s="408" t="s">
        <v>56</v>
      </c>
      <c r="H23" s="409"/>
      <c r="I23" s="409"/>
      <c r="J23" s="409"/>
      <c r="K23" s="410"/>
      <c r="L23" s="411">
        <f>SUM(L24:M26)</f>
        <v>555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185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185</v>
      </c>
      <c r="M25" s="325"/>
      <c r="N25" s="13"/>
      <c r="O25" s="341" t="s">
        <v>63</v>
      </c>
      <c r="P25" s="342"/>
      <c r="Q25" s="342"/>
      <c r="R25" s="342"/>
      <c r="S25" s="393">
        <f>SUM(S23:S24)</f>
        <v>0</v>
      </c>
      <c r="T25" s="394"/>
      <c r="U25" s="1"/>
      <c r="V25" s="385"/>
      <c r="W25" s="317" t="s">
        <v>66</v>
      </c>
      <c r="X25" s="318"/>
      <c r="Y25" s="85"/>
    </row>
    <row r="26" spans="1:25" ht="18" customHeight="1" thickBot="1" x14ac:dyDescent="0.25">
      <c r="A26" s="315" t="s">
        <v>157</v>
      </c>
      <c r="B26" s="316"/>
      <c r="C26" s="316"/>
      <c r="D26" s="339">
        <f>SUM(D23:D25)</f>
        <v>18</v>
      </c>
      <c r="E26" s="340"/>
      <c r="F26" s="13"/>
      <c r="G26" s="319" t="s">
        <v>65</v>
      </c>
      <c r="H26" s="320"/>
      <c r="I26" s="320"/>
      <c r="J26" s="320"/>
      <c r="K26" s="338"/>
      <c r="L26" s="326">
        <v>185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67"/>
      <c r="W27" s="168"/>
      <c r="X27" s="168"/>
      <c r="Y27" s="169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168"/>
      <c r="W28" s="323"/>
      <c r="X28" s="323"/>
      <c r="Y28" s="169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155">
        <v>20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94"/>
      <c r="C30" s="98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94"/>
      <c r="N30" s="98"/>
      <c r="O30" s="59">
        <f>N30+M30</f>
        <v>0</v>
      </c>
      <c r="P30" s="47"/>
      <c r="Q30" s="265" t="s">
        <v>77</v>
      </c>
      <c r="R30" s="266"/>
      <c r="S30" s="267"/>
      <c r="T30" s="156">
        <v>23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193">
        <f t="shared" ref="D31:D48" si="12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94"/>
      <c r="N31" s="98"/>
      <c r="O31" s="59">
        <f t="shared" ref="O31:O37" si="13">N31+M31</f>
        <v>0</v>
      </c>
      <c r="P31" s="47"/>
      <c r="Q31" s="265" t="s">
        <v>80</v>
      </c>
      <c r="R31" s="266"/>
      <c r="S31" s="267"/>
      <c r="T31" s="156">
        <v>26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12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94"/>
      <c r="N32" s="98"/>
      <c r="O32" s="59">
        <f t="shared" si="13"/>
        <v>0</v>
      </c>
      <c r="P32" s="47"/>
      <c r="Q32" s="202" t="s">
        <v>84</v>
      </c>
      <c r="R32" s="203"/>
      <c r="S32" s="204"/>
      <c r="T32" s="157">
        <v>12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94"/>
      <c r="C33" s="98"/>
      <c r="D33" s="193">
        <f t="shared" si="12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13"/>
        <v>0</v>
      </c>
      <c r="P33" s="47"/>
      <c r="Q33" s="28" t="s">
        <v>92</v>
      </c>
      <c r="R33" s="29"/>
      <c r="S33" s="30"/>
      <c r="T33" s="156">
        <v>15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94"/>
      <c r="C34" s="98"/>
      <c r="D34" s="193">
        <f t="shared" si="12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13"/>
        <v>0</v>
      </c>
      <c r="P34" s="47"/>
      <c r="Q34" s="15" t="s">
        <v>95</v>
      </c>
      <c r="R34" s="16"/>
      <c r="S34" s="31"/>
      <c r="T34" s="158">
        <v>16</v>
      </c>
      <c r="U34" s="26"/>
    </row>
    <row r="35" spans="1:25" ht="15" thickBot="1" x14ac:dyDescent="0.25">
      <c r="A35" s="70" t="s">
        <v>96</v>
      </c>
      <c r="B35" s="94"/>
      <c r="C35" s="98"/>
      <c r="D35" s="193">
        <f t="shared" si="12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13"/>
        <v>0</v>
      </c>
      <c r="P35" s="47"/>
      <c r="Q35" s="197" t="s">
        <v>63</v>
      </c>
      <c r="R35" s="198"/>
      <c r="S35" s="198"/>
      <c r="T35" s="62">
        <f>SUM(T29:T34)</f>
        <v>112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94"/>
      <c r="C36" s="98"/>
      <c r="D36" s="193">
        <f t="shared" si="12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13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94"/>
      <c r="C37" s="98"/>
      <c r="D37" s="193">
        <f t="shared" si="12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13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12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94"/>
      <c r="C39" s="98"/>
      <c r="D39" s="193">
        <f t="shared" si="12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94"/>
      <c r="C40" s="98"/>
      <c r="D40" s="193">
        <f t="shared" si="12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>
        <v>1</v>
      </c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94"/>
      <c r="C41" s="98"/>
      <c r="D41" s="193">
        <f t="shared" si="12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>
        <v>18</v>
      </c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94"/>
      <c r="C42" s="98"/>
      <c r="D42" s="193">
        <f t="shared" si="12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180" t="s">
        <v>117</v>
      </c>
      <c r="B43" s="181"/>
      <c r="C43" s="182"/>
      <c r="D43" s="193">
        <f t="shared" ref="D43" si="14">C43+B43</f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12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12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94"/>
      <c r="C46" s="98"/>
      <c r="D46" s="193">
        <f t="shared" si="12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12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12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ht="24.75" customHeight="1" x14ac:dyDescent="0.2">
      <c r="A51" s="228" t="s">
        <v>161</v>
      </c>
      <c r="B51" s="229"/>
      <c r="C51" s="229"/>
      <c r="D51" s="229"/>
      <c r="E51" s="229"/>
      <c r="F51" s="229"/>
      <c r="G51" s="230"/>
      <c r="H51" s="1"/>
      <c r="J51" s="303"/>
      <c r="K51" s="304"/>
      <c r="L51" s="304"/>
      <c r="M51" s="304"/>
      <c r="N51" s="304"/>
      <c r="O51" s="304"/>
      <c r="P51" s="304"/>
      <c r="Q51" s="304"/>
      <c r="R51" s="304"/>
      <c r="S51" s="305"/>
      <c r="T51" s="1"/>
      <c r="U51" s="50"/>
      <c r="V51" s="50"/>
      <c r="W51" s="50"/>
      <c r="X51" s="5"/>
      <c r="Y51" s="185"/>
    </row>
    <row r="52" spans="1:25" x14ac:dyDescent="0.2">
      <c r="A52" s="270" t="s">
        <v>162</v>
      </c>
      <c r="B52" s="271"/>
      <c r="C52" s="271"/>
      <c r="D52" s="271"/>
      <c r="E52" s="271"/>
      <c r="F52" s="271"/>
      <c r="G52" s="272"/>
      <c r="H52" s="6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1"/>
      <c r="V52" s="1"/>
      <c r="W52" s="1"/>
      <c r="X52" s="1"/>
      <c r="Y52" s="1"/>
    </row>
    <row r="53" spans="1:25" x14ac:dyDescent="0.2">
      <c r="A53" s="270" t="s">
        <v>163</v>
      </c>
      <c r="B53" s="271"/>
      <c r="C53" s="271"/>
      <c r="D53" s="271"/>
      <c r="E53" s="271"/>
      <c r="F53" s="271"/>
      <c r="G53" s="272"/>
      <c r="H53" s="32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4"/>
      <c r="U53" s="5"/>
      <c r="V53" s="5"/>
      <c r="W53" s="5"/>
      <c r="X53" s="1"/>
      <c r="Y53" s="1"/>
    </row>
    <row r="54" spans="1:25" ht="15" thickBot="1" x14ac:dyDescent="0.25">
      <c r="A54" s="434" t="s">
        <v>140</v>
      </c>
      <c r="B54" s="435"/>
      <c r="C54" s="435"/>
      <c r="D54" s="435"/>
      <c r="E54" s="435"/>
      <c r="F54" s="435"/>
      <c r="G54" s="436"/>
      <c r="H54" s="34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1"/>
      <c r="U54" s="437"/>
      <c r="V54" s="437"/>
      <c r="W54" s="437"/>
      <c r="X54" s="437"/>
      <c r="Y54" s="437"/>
    </row>
    <row r="55" spans="1:25" ht="15" thickBot="1" x14ac:dyDescent="0.25">
      <c r="A55" s="442" t="s">
        <v>164</v>
      </c>
      <c r="B55" s="443"/>
      <c r="C55" s="443"/>
      <c r="D55" s="443"/>
      <c r="E55" s="443"/>
      <c r="F55" s="443"/>
      <c r="G55" s="444"/>
      <c r="H55" s="32"/>
      <c r="J55" s="439"/>
      <c r="K55" s="440"/>
      <c r="L55" s="440"/>
      <c r="M55" s="440"/>
      <c r="N55" s="440"/>
      <c r="O55" s="440"/>
      <c r="P55" s="440"/>
      <c r="Q55" s="440"/>
      <c r="R55" s="440"/>
      <c r="S55" s="441"/>
      <c r="T55" s="1"/>
      <c r="U55" s="438" t="s">
        <v>141</v>
      </c>
      <c r="V55" s="438"/>
      <c r="W55" s="438"/>
      <c r="X55" s="438"/>
      <c r="Y55" s="438"/>
    </row>
  </sheetData>
  <sheetProtection password="EA1F" sheet="1" objects="1" scenarios="1"/>
  <mergeCells count="237">
    <mergeCell ref="A54:G54"/>
    <mergeCell ref="U54:Y54"/>
    <mergeCell ref="J17:K17"/>
    <mergeCell ref="L15:M15"/>
    <mergeCell ref="U55:Y55"/>
    <mergeCell ref="J55:S55"/>
    <mergeCell ref="A55:G55"/>
    <mergeCell ref="S46:T46"/>
    <mergeCell ref="V37:W38"/>
    <mergeCell ref="X37:X38"/>
    <mergeCell ref="Y37:Y38"/>
    <mergeCell ref="L43:M43"/>
    <mergeCell ref="L44:M44"/>
    <mergeCell ref="L45:M45"/>
    <mergeCell ref="L41:M41"/>
    <mergeCell ref="L42:M42"/>
    <mergeCell ref="D42:E42"/>
    <mergeCell ref="D43:E43"/>
    <mergeCell ref="D44:E44"/>
    <mergeCell ref="D41:E41"/>
    <mergeCell ref="L40:M40"/>
    <mergeCell ref="J54:S54"/>
    <mergeCell ref="L47:M47"/>
    <mergeCell ref="D17:E17"/>
    <mergeCell ref="C2:I2"/>
    <mergeCell ref="C3:I3"/>
    <mergeCell ref="K2:Q2"/>
    <mergeCell ref="K3:Q3"/>
    <mergeCell ref="A22:C22"/>
    <mergeCell ref="A23:C23"/>
    <mergeCell ref="D22:E22"/>
    <mergeCell ref="D23:E23"/>
    <mergeCell ref="P18:Q18"/>
    <mergeCell ref="L16:M16"/>
    <mergeCell ref="A5:A6"/>
    <mergeCell ref="B5:C5"/>
    <mergeCell ref="D5:E5"/>
    <mergeCell ref="F5:G5"/>
    <mergeCell ref="H5:I5"/>
    <mergeCell ref="B14:C14"/>
    <mergeCell ref="D14:E14"/>
    <mergeCell ref="F14:G14"/>
    <mergeCell ref="H14:I14"/>
    <mergeCell ref="N14:O14"/>
    <mergeCell ref="B17:C17"/>
    <mergeCell ref="H17:I17"/>
    <mergeCell ref="B18:C18"/>
    <mergeCell ref="N19:O19"/>
    <mergeCell ref="D28:E28"/>
    <mergeCell ref="D39:E39"/>
    <mergeCell ref="D38:E38"/>
    <mergeCell ref="G39:K39"/>
    <mergeCell ref="I30:L30"/>
    <mergeCell ref="I31:L31"/>
    <mergeCell ref="G28:L28"/>
    <mergeCell ref="D37:E37"/>
    <mergeCell ref="G22:K22"/>
    <mergeCell ref="G23:K23"/>
    <mergeCell ref="L22:M22"/>
    <mergeCell ref="L23:M23"/>
    <mergeCell ref="G29:H31"/>
    <mergeCell ref="D31:E31"/>
    <mergeCell ref="S22:T22"/>
    <mergeCell ref="S23:T23"/>
    <mergeCell ref="S24:T24"/>
    <mergeCell ref="S25:T25"/>
    <mergeCell ref="O22:R22"/>
    <mergeCell ref="O23:R23"/>
    <mergeCell ref="W24:X24"/>
    <mergeCell ref="V21:V26"/>
    <mergeCell ref="W22:X22"/>
    <mergeCell ref="W23:X23"/>
    <mergeCell ref="W21:X21"/>
    <mergeCell ref="R17:T17"/>
    <mergeCell ref="R18:T18"/>
    <mergeCell ref="R19:T19"/>
    <mergeCell ref="R20:T20"/>
    <mergeCell ref="L14:M14"/>
    <mergeCell ref="V9:V12"/>
    <mergeCell ref="P14:Q14"/>
    <mergeCell ref="R14:T14"/>
    <mergeCell ref="V16:X16"/>
    <mergeCell ref="P15:Q15"/>
    <mergeCell ref="L18:M18"/>
    <mergeCell ref="N17:O17"/>
    <mergeCell ref="N18:O18"/>
    <mergeCell ref="V17:V20"/>
    <mergeCell ref="P16:Q16"/>
    <mergeCell ref="L20:M20"/>
    <mergeCell ref="N20:O20"/>
    <mergeCell ref="P19:Q19"/>
    <mergeCell ref="P20:Q20"/>
    <mergeCell ref="W20:X20"/>
    <mergeCell ref="N16:O16"/>
    <mergeCell ref="L17:M17"/>
    <mergeCell ref="P17:Q17"/>
    <mergeCell ref="L19:M19"/>
    <mergeCell ref="R16:T16"/>
    <mergeCell ref="V6:X6"/>
    <mergeCell ref="V7:X7"/>
    <mergeCell ref="W10:X10"/>
    <mergeCell ref="W11:X11"/>
    <mergeCell ref="W12:X12"/>
    <mergeCell ref="V8:X8"/>
    <mergeCell ref="S3:T3"/>
    <mergeCell ref="T5:T6"/>
    <mergeCell ref="J14:K14"/>
    <mergeCell ref="N15:O15"/>
    <mergeCell ref="R15:T15"/>
    <mergeCell ref="V2:W2"/>
    <mergeCell ref="V3:W3"/>
    <mergeCell ref="X2:Y2"/>
    <mergeCell ref="X3:Y3"/>
    <mergeCell ref="J5:K5"/>
    <mergeCell ref="L5:M5"/>
    <mergeCell ref="N5:O5"/>
    <mergeCell ref="P5:Q5"/>
    <mergeCell ref="R5:S5"/>
    <mergeCell ref="S2:T2"/>
    <mergeCell ref="V5:X5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20:C20"/>
    <mergeCell ref="D20:E20"/>
    <mergeCell ref="F20:G20"/>
    <mergeCell ref="B19:C19"/>
    <mergeCell ref="D19:E19"/>
    <mergeCell ref="F19:G19"/>
    <mergeCell ref="H19:I19"/>
    <mergeCell ref="J19:K19"/>
    <mergeCell ref="F17:G17"/>
    <mergeCell ref="D18:E18"/>
    <mergeCell ref="F18:G18"/>
    <mergeCell ref="H18:I18"/>
    <mergeCell ref="J18:K18"/>
    <mergeCell ref="H20:I20"/>
    <mergeCell ref="J20:K20"/>
    <mergeCell ref="G47:K47"/>
    <mergeCell ref="J53:S53"/>
    <mergeCell ref="X31:X33"/>
    <mergeCell ref="Q31:S31"/>
    <mergeCell ref="J50:S50"/>
    <mergeCell ref="A52:G52"/>
    <mergeCell ref="A26:C26"/>
    <mergeCell ref="W25:X25"/>
    <mergeCell ref="O24:R24"/>
    <mergeCell ref="D24:E24"/>
    <mergeCell ref="D25:E25"/>
    <mergeCell ref="W28:X28"/>
    <mergeCell ref="L24:M24"/>
    <mergeCell ref="L25:M25"/>
    <mergeCell ref="L26:M26"/>
    <mergeCell ref="Q28:S28"/>
    <mergeCell ref="W26:X26"/>
    <mergeCell ref="G24:K24"/>
    <mergeCell ref="G25:K25"/>
    <mergeCell ref="G26:K26"/>
    <mergeCell ref="D26:E26"/>
    <mergeCell ref="O25:R25"/>
    <mergeCell ref="D33:E33"/>
    <mergeCell ref="D34:E34"/>
    <mergeCell ref="V29:Y29"/>
    <mergeCell ref="I29:L29"/>
    <mergeCell ref="Q30:S30"/>
    <mergeCell ref="X35:X36"/>
    <mergeCell ref="A53:G53"/>
    <mergeCell ref="Y31:Y33"/>
    <mergeCell ref="V31:V33"/>
    <mergeCell ref="W31:W33"/>
    <mergeCell ref="X40:X41"/>
    <mergeCell ref="Y40:Y41"/>
    <mergeCell ref="G44:K44"/>
    <mergeCell ref="G46:K46"/>
    <mergeCell ref="V44:W45"/>
    <mergeCell ref="X44:X45"/>
    <mergeCell ref="Y44:Y45"/>
    <mergeCell ref="G45:K45"/>
    <mergeCell ref="O46:R46"/>
    <mergeCell ref="O45:R45"/>
    <mergeCell ref="S39:T39"/>
    <mergeCell ref="S40:T40"/>
    <mergeCell ref="S41:T41"/>
    <mergeCell ref="V46:W47"/>
    <mergeCell ref="J51:S51"/>
    <mergeCell ref="J52:S52"/>
    <mergeCell ref="V40:W41"/>
    <mergeCell ref="O40:R40"/>
    <mergeCell ref="G32:L32"/>
    <mergeCell ref="D29:E29"/>
    <mergeCell ref="D30:E30"/>
    <mergeCell ref="A51:G51"/>
    <mergeCell ref="Y42:Y43"/>
    <mergeCell ref="V42:W43"/>
    <mergeCell ref="G42:K42"/>
    <mergeCell ref="G43:K43"/>
    <mergeCell ref="O44:R44"/>
    <mergeCell ref="S45:T45"/>
    <mergeCell ref="D45:E45"/>
    <mergeCell ref="Y35:Y36"/>
    <mergeCell ref="X46:X47"/>
    <mergeCell ref="Y46:Y47"/>
    <mergeCell ref="X42:X43"/>
    <mergeCell ref="D47:E47"/>
    <mergeCell ref="A50:G50"/>
    <mergeCell ref="D48:E48"/>
    <mergeCell ref="V35:W36"/>
    <mergeCell ref="D46:E46"/>
    <mergeCell ref="Q29:S29"/>
    <mergeCell ref="M33:M34"/>
    <mergeCell ref="G41:K41"/>
    <mergeCell ref="S44:T44"/>
    <mergeCell ref="L46:M46"/>
    <mergeCell ref="D35:E35"/>
    <mergeCell ref="D36:E36"/>
    <mergeCell ref="G33:H36"/>
    <mergeCell ref="Q35:S35"/>
    <mergeCell ref="G40:K40"/>
    <mergeCell ref="Q32:S32"/>
    <mergeCell ref="N33:N34"/>
    <mergeCell ref="M35:M36"/>
    <mergeCell ref="N35:N36"/>
    <mergeCell ref="D32:E32"/>
    <mergeCell ref="O39:R39"/>
    <mergeCell ref="D40:E40"/>
    <mergeCell ref="O41:R41"/>
    <mergeCell ref="L39:M39"/>
    <mergeCell ref="I33:L34"/>
    <mergeCell ref="I35:L36"/>
    <mergeCell ref="G37:L37"/>
  </mergeCells>
  <dataValidations count="3">
    <dataValidation type="list" allowBlank="1" showInputMessage="1" showErrorMessage="1" sqref="S3:T3" xr:uid="{00000000-0002-0000-0000-000000000000}">
      <formula1>"CAIC"</formula1>
    </dataValidation>
    <dataValidation type="list" allowBlank="1" showInputMessage="1" showErrorMessage="1" sqref="V3:W3" xr:uid="{00000000-0002-0000-0000-000001000000}">
      <formula1>"Enero"</formula1>
    </dataValidation>
    <dataValidation type="list" allowBlank="1" showInputMessage="1" showErrorMessage="1" sqref="X3:Y3" xr:uid="{00000000-0002-0000-0000-000002000000}">
      <formula1>"2020"</formula1>
    </dataValidation>
  </dataValidations>
  <hyperlinks>
    <hyperlink ref="W30" r:id="rId1" xr:uid="{00000000-0004-0000-0000-000000000000}"/>
  </hyperlinks>
  <pageMargins left="0.5" right="0.23622047244094491" top="0.59" bottom="0.27559055118110237" header="0.21" footer="0.15748031496062992"/>
  <pageSetup scale="68" orientation="landscape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Y56"/>
  <sheetViews>
    <sheetView tabSelected="1" workbookViewId="0">
      <selection activeCell="D24" sqref="D24:E24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151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SEPTIEMBRE!B13</f>
        <v>0</v>
      </c>
      <c r="C7" s="113">
        <f>SEPTIEMBRE!C13</f>
        <v>0</v>
      </c>
      <c r="D7" s="113">
        <f>SEPTIEMBRE!D13</f>
        <v>0</v>
      </c>
      <c r="E7" s="113">
        <f>SEPTIEMBRE!E13</f>
        <v>0</v>
      </c>
      <c r="F7" s="113">
        <f>SEPTIEMBRE!F13</f>
        <v>0</v>
      </c>
      <c r="G7" s="113">
        <f>SEPTIEMBRE!G13</f>
        <v>0</v>
      </c>
      <c r="H7" s="113">
        <f>SEPTIEMBRE!H13</f>
        <v>0</v>
      </c>
      <c r="I7" s="113">
        <f>SEPTIEMBRE!I13</f>
        <v>0</v>
      </c>
      <c r="J7" s="113">
        <f>SEPTIEMBRE!J13</f>
        <v>0</v>
      </c>
      <c r="K7" s="113">
        <f>SEPTIEMBRE!K13</f>
        <v>0</v>
      </c>
      <c r="L7" s="113">
        <f>SEPTIEMBRE!L13</f>
        <v>4</v>
      </c>
      <c r="M7" s="113">
        <f>SEPTIEMBRE!M13</f>
        <v>4</v>
      </c>
      <c r="N7" s="113">
        <f>SEPTIEMBRE!N13</f>
        <v>5</v>
      </c>
      <c r="O7" s="113">
        <f>SEPTIEMBRE!O13</f>
        <v>6</v>
      </c>
      <c r="P7" s="113">
        <f>SEPTIEMBRE!P13</f>
        <v>0</v>
      </c>
      <c r="Q7" s="113">
        <f>SEPTIEMBRE!Q13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0</v>
      </c>
      <c r="H10" s="68">
        <f t="shared" si="2"/>
        <v>0</v>
      </c>
      <c r="I10" s="171">
        <f t="shared" si="2"/>
        <v>0</v>
      </c>
      <c r="J10" s="68">
        <f t="shared" si="2"/>
        <v>0</v>
      </c>
      <c r="K10" s="171">
        <f t="shared" si="2"/>
        <v>0</v>
      </c>
      <c r="L10" s="68">
        <f t="shared" si="2"/>
        <v>4</v>
      </c>
      <c r="M10" s="171">
        <f t="shared" si="2"/>
        <v>4</v>
      </c>
      <c r="N10" s="68">
        <f t="shared" si="2"/>
        <v>5</v>
      </c>
      <c r="O10" s="171">
        <f t="shared" si="2"/>
        <v>6</v>
      </c>
      <c r="P10" s="68">
        <f t="shared" si="2"/>
        <v>0</v>
      </c>
      <c r="Q10" s="171">
        <f t="shared" si="2"/>
        <v>0</v>
      </c>
      <c r="R10" s="170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0</v>
      </c>
      <c r="H13" s="68">
        <f t="shared" si="3"/>
        <v>0</v>
      </c>
      <c r="I13" s="171">
        <f t="shared" si="3"/>
        <v>0</v>
      </c>
      <c r="J13" s="68">
        <f t="shared" si="3"/>
        <v>0</v>
      </c>
      <c r="K13" s="171">
        <f t="shared" si="3"/>
        <v>0</v>
      </c>
      <c r="L13" s="68">
        <f t="shared" si="3"/>
        <v>4</v>
      </c>
      <c r="M13" s="171">
        <f t="shared" si="3"/>
        <v>4</v>
      </c>
      <c r="N13" s="68">
        <f t="shared" si="3"/>
        <v>5</v>
      </c>
      <c r="O13" s="171">
        <f t="shared" si="3"/>
        <v>6</v>
      </c>
      <c r="P13" s="68">
        <f>P10-P11</f>
        <v>0</v>
      </c>
      <c r="Q13" s="171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0</v>
      </c>
      <c r="K14" s="354"/>
      <c r="L14" s="353">
        <f>L13+M13</f>
        <v>8</v>
      </c>
      <c r="M14" s="354"/>
      <c r="N14" s="353">
        <f>N13+O13</f>
        <v>11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15</v>
      </c>
      <c r="K16" s="352"/>
      <c r="L16" s="351">
        <f>L15-L14</f>
        <v>7</v>
      </c>
      <c r="M16" s="352"/>
      <c r="N16" s="351">
        <f>N15-N14</f>
        <v>-11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8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0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0</v>
      </c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6.5" customHeight="1" thickBot="1" x14ac:dyDescent="0.25">
      <c r="A26" s="315" t="s">
        <v>157</v>
      </c>
      <c r="B26" s="316"/>
      <c r="C26" s="316"/>
      <c r="D26" s="339">
        <f>D23+D24+D25</f>
        <v>8</v>
      </c>
      <c r="E26" s="340"/>
      <c r="F26" s="13"/>
      <c r="G26" s="319" t="s">
        <v>65</v>
      </c>
      <c r="H26" s="320"/>
      <c r="I26" s="320"/>
      <c r="J26" s="320"/>
      <c r="K26" s="338"/>
      <c r="L26" s="326">
        <v>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/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72"/>
      <c r="C30" s="17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72"/>
      <c r="N30" s="173"/>
      <c r="O30" s="59">
        <f>N30+M30</f>
        <v>0</v>
      </c>
      <c r="P30" s="47"/>
      <c r="Q30" s="265" t="s">
        <v>77</v>
      </c>
      <c r="R30" s="266"/>
      <c r="S30" s="267"/>
      <c r="T30" s="81"/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72"/>
      <c r="C31" s="17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72"/>
      <c r="N31" s="173"/>
      <c r="O31" s="59">
        <f t="shared" ref="O31:O37" si="6">N31+M31</f>
        <v>0</v>
      </c>
      <c r="P31" s="47"/>
      <c r="Q31" s="265" t="s">
        <v>80</v>
      </c>
      <c r="R31" s="266"/>
      <c r="S31" s="267"/>
      <c r="T31" s="81"/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72"/>
      <c r="N32" s="173"/>
      <c r="O32" s="59">
        <f t="shared" si="6"/>
        <v>0</v>
      </c>
      <c r="P32" s="47"/>
      <c r="Q32" s="202" t="s">
        <v>84</v>
      </c>
      <c r="R32" s="203"/>
      <c r="S32" s="204"/>
      <c r="T32" s="82"/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72"/>
      <c r="C33" s="17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/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72"/>
      <c r="C34" s="17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/>
      <c r="U34" s="26"/>
    </row>
    <row r="35" spans="1:25" ht="15" thickBot="1" x14ac:dyDescent="0.25">
      <c r="A35" s="70" t="s">
        <v>96</v>
      </c>
      <c r="B35" s="172"/>
      <c r="C35" s="17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0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72"/>
      <c r="C36" s="17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72"/>
      <c r="C37" s="17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72"/>
      <c r="C39" s="173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72"/>
      <c r="C40" s="17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72"/>
      <c r="C41" s="17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72"/>
      <c r="C42" s="17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72"/>
      <c r="C43" s="17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72"/>
      <c r="C46" s="17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 t="s">
        <v>173</v>
      </c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900-000000000000}">
      <formula1>"2020"</formula1>
    </dataValidation>
    <dataValidation type="list" allowBlank="1" showInputMessage="1" showErrorMessage="1" sqref="V3:W3" xr:uid="{00000000-0002-0000-0900-000001000000}">
      <formula1>"OCTUBRE"</formula1>
    </dataValidation>
    <dataValidation type="list" allowBlank="1" showInputMessage="1" showErrorMessage="1" sqref="S3:T3" xr:uid="{00000000-0002-0000-0900-000002000000}">
      <formula1>"CAIC"</formula1>
    </dataValidation>
  </dataValidations>
  <hyperlinks>
    <hyperlink ref="W30" r:id="rId1" xr:uid="{00000000-0004-0000-0900-000000000000}"/>
  </hyperlinks>
  <pageMargins left="0.7" right="0.7" top="0.75" bottom="0.75" header="0.3" footer="0.3"/>
  <pageSetup scale="65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Y56"/>
  <sheetViews>
    <sheetView topLeftCell="G1" workbookViewId="0">
      <selection activeCell="Q29" sqref="Q29:S29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150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OCTUBRE!B13</f>
        <v>0</v>
      </c>
      <c r="C7" s="113">
        <f>OCTUBRE!C13</f>
        <v>0</v>
      </c>
      <c r="D7" s="113">
        <f>OCTUBRE!D13</f>
        <v>0</v>
      </c>
      <c r="E7" s="113">
        <f>OCTUBRE!E13</f>
        <v>0</v>
      </c>
      <c r="F7" s="113">
        <f>OCTUBRE!F13</f>
        <v>0</v>
      </c>
      <c r="G7" s="113">
        <f>OCTUBRE!G13</f>
        <v>0</v>
      </c>
      <c r="H7" s="113">
        <f>OCTUBRE!H13</f>
        <v>0</v>
      </c>
      <c r="I7" s="113">
        <f>OCTUBRE!I13</f>
        <v>0</v>
      </c>
      <c r="J7" s="113">
        <f>OCTUBRE!J13</f>
        <v>0</v>
      </c>
      <c r="K7" s="113">
        <f>OCTUBRE!K13</f>
        <v>0</v>
      </c>
      <c r="L7" s="113">
        <f>OCTUBRE!L13</f>
        <v>4</v>
      </c>
      <c r="M7" s="113">
        <f>OCTUBRE!M13</f>
        <v>4</v>
      </c>
      <c r="N7" s="113">
        <f>OCTUBRE!N13</f>
        <v>5</v>
      </c>
      <c r="O7" s="113">
        <f>OCTUBRE!O13</f>
        <v>6</v>
      </c>
      <c r="P7" s="113">
        <f>OCTUBRE!P13</f>
        <v>0</v>
      </c>
      <c r="Q7" s="113">
        <f>OCTUBRE!Q13</f>
        <v>0</v>
      </c>
      <c r="R7" s="112">
        <f>P7+N7+L7+J7+H7+F7+D7+B7</f>
        <v>9</v>
      </c>
      <c r="S7" s="114">
        <f t="shared" ref="R7:S9" si="0">Q7+O7+M7+K7+I7+G7+E7+C7</f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0</v>
      </c>
      <c r="H10" s="68">
        <f t="shared" si="2"/>
        <v>0</v>
      </c>
      <c r="I10" s="171">
        <f t="shared" si="2"/>
        <v>0</v>
      </c>
      <c r="J10" s="68">
        <f t="shared" si="2"/>
        <v>0</v>
      </c>
      <c r="K10" s="171">
        <f t="shared" si="2"/>
        <v>0</v>
      </c>
      <c r="L10" s="68">
        <f t="shared" si="2"/>
        <v>4</v>
      </c>
      <c r="M10" s="171">
        <f t="shared" si="2"/>
        <v>4</v>
      </c>
      <c r="N10" s="68">
        <f t="shared" si="2"/>
        <v>5</v>
      </c>
      <c r="O10" s="171">
        <f t="shared" si="2"/>
        <v>6</v>
      </c>
      <c r="P10" s="68">
        <f t="shared" si="2"/>
        <v>0</v>
      </c>
      <c r="Q10" s="171">
        <f t="shared" si="2"/>
        <v>0</v>
      </c>
      <c r="R10" s="170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0</v>
      </c>
      <c r="H13" s="68">
        <f t="shared" si="3"/>
        <v>0</v>
      </c>
      <c r="I13" s="171">
        <f t="shared" si="3"/>
        <v>0</v>
      </c>
      <c r="J13" s="68">
        <f t="shared" si="3"/>
        <v>0</v>
      </c>
      <c r="K13" s="171">
        <f t="shared" si="3"/>
        <v>0</v>
      </c>
      <c r="L13" s="68">
        <f t="shared" si="3"/>
        <v>4</v>
      </c>
      <c r="M13" s="171">
        <f t="shared" si="3"/>
        <v>4</v>
      </c>
      <c r="N13" s="68">
        <f t="shared" si="3"/>
        <v>5</v>
      </c>
      <c r="O13" s="171">
        <f t="shared" si="3"/>
        <v>6</v>
      </c>
      <c r="P13" s="68">
        <f>P10-P11</f>
        <v>0</v>
      </c>
      <c r="Q13" s="171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0</v>
      </c>
      <c r="K14" s="354"/>
      <c r="L14" s="353">
        <f>L13+M13</f>
        <v>8</v>
      </c>
      <c r="M14" s="354"/>
      <c r="N14" s="353">
        <f>N13+O13</f>
        <v>11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15</v>
      </c>
      <c r="K16" s="352"/>
      <c r="L16" s="351">
        <f>L15-L14</f>
        <v>7</v>
      </c>
      <c r="M16" s="352"/>
      <c r="N16" s="351">
        <f>N15-N14</f>
        <v>-11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>
        <v>0</v>
      </c>
      <c r="C17" s="348"/>
      <c r="D17" s="347">
        <v>0</v>
      </c>
      <c r="E17" s="348"/>
      <c r="F17" s="347">
        <v>0</v>
      </c>
      <c r="G17" s="348"/>
      <c r="H17" s="347">
        <v>0</v>
      </c>
      <c r="I17" s="348"/>
      <c r="J17" s="347">
        <v>0</v>
      </c>
      <c r="K17" s="348"/>
      <c r="L17" s="347">
        <v>0</v>
      </c>
      <c r="M17" s="348"/>
      <c r="N17" s="347">
        <v>0</v>
      </c>
      <c r="O17" s="348"/>
      <c r="P17" s="347">
        <v>0</v>
      </c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>
        <v>0</v>
      </c>
      <c r="C18" s="348"/>
      <c r="D18" s="347">
        <v>0</v>
      </c>
      <c r="E18" s="348"/>
      <c r="F18" s="347">
        <v>0</v>
      </c>
      <c r="G18" s="348"/>
      <c r="H18" s="347">
        <v>0</v>
      </c>
      <c r="I18" s="348"/>
      <c r="J18" s="347">
        <v>0</v>
      </c>
      <c r="K18" s="348"/>
      <c r="L18" s="347">
        <v>0</v>
      </c>
      <c r="M18" s="348"/>
      <c r="N18" s="347">
        <v>0</v>
      </c>
      <c r="O18" s="348"/>
      <c r="P18" s="347">
        <v>0</v>
      </c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/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/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/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7.25" customHeight="1" thickBot="1" x14ac:dyDescent="0.25">
      <c r="A26" s="315" t="s">
        <v>157</v>
      </c>
      <c r="B26" s="316"/>
      <c r="C26" s="316"/>
      <c r="D26" s="339">
        <f>D23+D24+D25</f>
        <v>0</v>
      </c>
      <c r="E26" s="340"/>
      <c r="F26" s="13"/>
      <c r="G26" s="319" t="s">
        <v>65</v>
      </c>
      <c r="H26" s="320"/>
      <c r="I26" s="320"/>
      <c r="J26" s="320"/>
      <c r="K26" s="338"/>
      <c r="L26" s="326"/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/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72"/>
      <c r="C30" s="17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83"/>
      <c r="N30" s="184"/>
      <c r="O30" s="59">
        <f>N30+M30</f>
        <v>0</v>
      </c>
      <c r="P30" s="47"/>
      <c r="Q30" s="265" t="s">
        <v>77</v>
      </c>
      <c r="R30" s="266"/>
      <c r="S30" s="267"/>
      <c r="T30" s="81"/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72"/>
      <c r="C31" s="17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83"/>
      <c r="N31" s="184"/>
      <c r="O31" s="59">
        <f t="shared" ref="O31:O37" si="6">N31+M31</f>
        <v>0</v>
      </c>
      <c r="P31" s="47"/>
      <c r="Q31" s="265" t="s">
        <v>80</v>
      </c>
      <c r="R31" s="266"/>
      <c r="S31" s="267"/>
      <c r="T31" s="81"/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83"/>
      <c r="N32" s="184"/>
      <c r="O32" s="59">
        <f t="shared" si="6"/>
        <v>0</v>
      </c>
      <c r="P32" s="47"/>
      <c r="Q32" s="202" t="s">
        <v>84</v>
      </c>
      <c r="R32" s="203"/>
      <c r="S32" s="204"/>
      <c r="T32" s="82"/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72"/>
      <c r="C33" s="17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/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72"/>
      <c r="C34" s="17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/>
      <c r="U34" s="26"/>
    </row>
    <row r="35" spans="1:25" ht="15" thickBot="1" x14ac:dyDescent="0.25">
      <c r="A35" s="70" t="s">
        <v>96</v>
      </c>
      <c r="B35" s="172"/>
      <c r="C35" s="17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0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72"/>
      <c r="C36" s="17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72"/>
      <c r="C37" s="17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72"/>
      <c r="C39" s="173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72"/>
      <c r="C40" s="17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72"/>
      <c r="C41" s="17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72"/>
      <c r="C42" s="17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72"/>
      <c r="C43" s="17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72"/>
      <c r="C46" s="17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A00-000000000000}">
      <formula1>"2020"</formula1>
    </dataValidation>
    <dataValidation type="list" allowBlank="1" showInputMessage="1" showErrorMessage="1" sqref="V3:W3" xr:uid="{00000000-0002-0000-0A00-000001000000}">
      <formula1>"NOVIEMBRE"</formula1>
    </dataValidation>
    <dataValidation type="list" allowBlank="1" showInputMessage="1" showErrorMessage="1" sqref="S3:T3" xr:uid="{00000000-0002-0000-0A00-000002000000}">
      <formula1>"CAIC"</formula1>
    </dataValidation>
  </dataValidations>
  <hyperlinks>
    <hyperlink ref="W30" r:id="rId1" xr:uid="{00000000-0004-0000-0A00-000000000000}"/>
  </hyperlinks>
  <pageMargins left="0.7" right="0.7" top="0.75" bottom="0.75" header="0.3" footer="0.3"/>
  <pageSetup paperSize="9" scale="65" orientation="landscape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Y56"/>
  <sheetViews>
    <sheetView topLeftCell="G1" workbookViewId="0">
      <selection activeCell="S3" sqref="S3:T3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149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NOVIEMBRE!B13</f>
        <v>0</v>
      </c>
      <c r="C7" s="113">
        <f>NOVIEMBRE!C13</f>
        <v>0</v>
      </c>
      <c r="D7" s="113">
        <f>NOVIEMBRE!D13</f>
        <v>0</v>
      </c>
      <c r="E7" s="113">
        <f>NOVIEMBRE!E13</f>
        <v>0</v>
      </c>
      <c r="F7" s="113">
        <f>NOVIEMBRE!F13</f>
        <v>0</v>
      </c>
      <c r="G7" s="113">
        <f>NOVIEMBRE!G13</f>
        <v>0</v>
      </c>
      <c r="H7" s="113">
        <f>NOVIEMBRE!H13</f>
        <v>0</v>
      </c>
      <c r="I7" s="113">
        <f>NOVIEMBRE!I13</f>
        <v>0</v>
      </c>
      <c r="J7" s="113">
        <f>NOVIEMBRE!J13</f>
        <v>0</v>
      </c>
      <c r="K7" s="113">
        <f>NOVIEMBRE!K13</f>
        <v>0</v>
      </c>
      <c r="L7" s="113">
        <f>NOVIEMBRE!L13</f>
        <v>4</v>
      </c>
      <c r="M7" s="113">
        <f>NOVIEMBRE!M13</f>
        <v>4</v>
      </c>
      <c r="N7" s="113">
        <f>NOVIEMBRE!N13</f>
        <v>5</v>
      </c>
      <c r="O7" s="113">
        <f>NOVIEMBRE!O13</f>
        <v>6</v>
      </c>
      <c r="P7" s="113">
        <f>NOVIEMBRE!P13</f>
        <v>0</v>
      </c>
      <c r="Q7" s="113">
        <f>NOVIEMBRE!Q13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0</v>
      </c>
      <c r="H10" s="68">
        <f t="shared" si="2"/>
        <v>0</v>
      </c>
      <c r="I10" s="171">
        <f t="shared" si="2"/>
        <v>0</v>
      </c>
      <c r="J10" s="68">
        <f t="shared" si="2"/>
        <v>0</v>
      </c>
      <c r="K10" s="171">
        <f t="shared" si="2"/>
        <v>0</v>
      </c>
      <c r="L10" s="68">
        <f t="shared" si="2"/>
        <v>4</v>
      </c>
      <c r="M10" s="171">
        <f t="shared" si="2"/>
        <v>4</v>
      </c>
      <c r="N10" s="68">
        <f t="shared" si="2"/>
        <v>5</v>
      </c>
      <c r="O10" s="171">
        <f t="shared" si="2"/>
        <v>6</v>
      </c>
      <c r="P10" s="68">
        <f t="shared" si="2"/>
        <v>0</v>
      </c>
      <c r="Q10" s="171">
        <f t="shared" si="2"/>
        <v>0</v>
      </c>
      <c r="R10" s="170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0</v>
      </c>
      <c r="H13" s="68">
        <f t="shared" si="3"/>
        <v>0</v>
      </c>
      <c r="I13" s="171">
        <f t="shared" si="3"/>
        <v>0</v>
      </c>
      <c r="J13" s="68">
        <f t="shared" si="3"/>
        <v>0</v>
      </c>
      <c r="K13" s="171">
        <f t="shared" si="3"/>
        <v>0</v>
      </c>
      <c r="L13" s="68">
        <f t="shared" si="3"/>
        <v>4</v>
      </c>
      <c r="M13" s="171">
        <f t="shared" si="3"/>
        <v>4</v>
      </c>
      <c r="N13" s="68">
        <f t="shared" si="3"/>
        <v>5</v>
      </c>
      <c r="O13" s="171">
        <f t="shared" si="3"/>
        <v>6</v>
      </c>
      <c r="P13" s="68">
        <f>P10-P11</f>
        <v>0</v>
      </c>
      <c r="Q13" s="171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0</v>
      </c>
      <c r="K14" s="354"/>
      <c r="L14" s="353">
        <f>L13+M13</f>
        <v>8</v>
      </c>
      <c r="M14" s="354"/>
      <c r="N14" s="353">
        <f>N13+O13</f>
        <v>11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15</v>
      </c>
      <c r="K16" s="352"/>
      <c r="L16" s="351">
        <f>L15-L14</f>
        <v>7</v>
      </c>
      <c r="M16" s="352"/>
      <c r="N16" s="351">
        <f>N15-N14</f>
        <v>-11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/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/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/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23.85" customHeight="1" thickBot="1" x14ac:dyDescent="0.25">
      <c r="A26" s="315" t="s">
        <v>157</v>
      </c>
      <c r="B26" s="316"/>
      <c r="C26" s="316"/>
      <c r="D26" s="339">
        <f>D23+D24+D25</f>
        <v>0</v>
      </c>
      <c r="E26" s="340"/>
      <c r="F26" s="13"/>
      <c r="G26" s="319" t="s">
        <v>65</v>
      </c>
      <c r="H26" s="320"/>
      <c r="I26" s="320"/>
      <c r="J26" s="320"/>
      <c r="K26" s="338"/>
      <c r="L26" s="326"/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>
        <v>0</v>
      </c>
      <c r="O29" s="58">
        <f>N29+M29</f>
        <v>0</v>
      </c>
      <c r="P29" s="47"/>
      <c r="Q29" s="259" t="s">
        <v>74</v>
      </c>
      <c r="R29" s="260"/>
      <c r="S29" s="261"/>
      <c r="T29" s="80"/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72"/>
      <c r="C30" s="17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72"/>
      <c r="N30" s="173"/>
      <c r="O30" s="59"/>
      <c r="P30" s="47"/>
      <c r="Q30" s="265" t="s">
        <v>77</v>
      </c>
      <c r="R30" s="266"/>
      <c r="S30" s="267"/>
      <c r="T30" s="81"/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72"/>
      <c r="C31" s="17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72"/>
      <c r="N31" s="173"/>
      <c r="O31" s="59"/>
      <c r="P31" s="47"/>
      <c r="Q31" s="265" t="s">
        <v>80</v>
      </c>
      <c r="R31" s="266"/>
      <c r="S31" s="267"/>
      <c r="T31" s="81"/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72"/>
      <c r="N32" s="173"/>
      <c r="O32" s="59"/>
      <c r="P32" s="47"/>
      <c r="Q32" s="202" t="s">
        <v>84</v>
      </c>
      <c r="R32" s="203"/>
      <c r="S32" s="204"/>
      <c r="T32" s="82"/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72"/>
      <c r="C33" s="17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/>
      <c r="P33" s="47"/>
      <c r="Q33" s="28" t="s">
        <v>92</v>
      </c>
      <c r="R33" s="29"/>
      <c r="S33" s="30"/>
      <c r="T33" s="81"/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72"/>
      <c r="C34" s="17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/>
      <c r="P34" s="47"/>
      <c r="Q34" s="15" t="s">
        <v>95</v>
      </c>
      <c r="R34" s="16"/>
      <c r="S34" s="31"/>
      <c r="T34" s="83"/>
      <c r="U34" s="26"/>
    </row>
    <row r="35" spans="1:25" ht="15" thickBot="1" x14ac:dyDescent="0.25">
      <c r="A35" s="70" t="s">
        <v>96</v>
      </c>
      <c r="B35" s="172"/>
      <c r="C35" s="17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/>
      <c r="P35" s="47"/>
      <c r="Q35" s="197" t="s">
        <v>63</v>
      </c>
      <c r="R35" s="198"/>
      <c r="S35" s="198"/>
      <c r="T35" s="62">
        <f>SUM(T29:T34)</f>
        <v>0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72"/>
      <c r="C36" s="17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/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72"/>
      <c r="C37" s="17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/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72"/>
      <c r="C39" s="173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72"/>
      <c r="C40" s="17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72"/>
      <c r="C41" s="17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72"/>
      <c r="C42" s="17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72"/>
      <c r="C43" s="17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72"/>
      <c r="C46" s="17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B00-000000000000}">
      <formula1>"2020"</formula1>
    </dataValidation>
    <dataValidation type="list" allowBlank="1" showInputMessage="1" showErrorMessage="1" sqref="V3:W3" xr:uid="{00000000-0002-0000-0B00-000001000000}">
      <formula1>"Diciembre"</formula1>
    </dataValidation>
    <dataValidation type="list" allowBlank="1" showInputMessage="1" showErrorMessage="1" sqref="S3:T3" xr:uid="{00000000-0002-0000-0B00-000002000000}">
      <formula1>"CAIC"</formula1>
    </dataValidation>
  </dataValidations>
  <hyperlinks>
    <hyperlink ref="W30" r:id="rId1" xr:uid="{00000000-0004-0000-0B00-000000000000}"/>
  </hyperlinks>
  <pageMargins left="0.7" right="0.7" top="0.75" bottom="0.75" header="0.3" footer="0.3"/>
  <pageSetup scale="6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Y56"/>
  <sheetViews>
    <sheetView topLeftCell="B16" workbookViewId="0">
      <selection activeCell="AA12" sqref="AA12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IF(ENERO!A3&lt;&gt;"",ENERO!A3,"")</f>
        <v>IXTLAHUACAN DE LOS MEMBRILLOS</v>
      </c>
      <c r="B3" s="10"/>
      <c r="C3" s="461" t="str">
        <f>IF(ENERO!C3&lt;&gt;"",ENERO!C3,"")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IF(ENERO!K3&lt;&gt;"",ENERO!K3,"")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167</v>
      </c>
      <c r="T3" s="372"/>
      <c r="U3" s="9"/>
      <c r="V3" s="358" t="s">
        <v>144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459" t="s">
        <v>7</v>
      </c>
      <c r="E5" s="459"/>
      <c r="F5" s="359" t="s">
        <v>8</v>
      </c>
      <c r="G5" s="360"/>
      <c r="H5" s="459" t="s">
        <v>9</v>
      </c>
      <c r="I5" s="459"/>
      <c r="J5" s="359" t="s">
        <v>10</v>
      </c>
      <c r="K5" s="360"/>
      <c r="L5" s="459" t="s">
        <v>11</v>
      </c>
      <c r="M5" s="459"/>
      <c r="N5" s="359" t="s">
        <v>12</v>
      </c>
      <c r="O5" s="360"/>
      <c r="P5" s="460" t="s">
        <v>13</v>
      </c>
      <c r="Q5" s="460"/>
      <c r="R5" s="457" t="s">
        <v>14</v>
      </c>
      <c r="S5" s="458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159" t="s">
        <v>18</v>
      </c>
      <c r="E6" s="160" t="s">
        <v>19</v>
      </c>
      <c r="F6" s="38" t="s">
        <v>18</v>
      </c>
      <c r="G6" s="41" t="s">
        <v>19</v>
      </c>
      <c r="H6" s="159" t="s">
        <v>18</v>
      </c>
      <c r="I6" s="160" t="s">
        <v>19</v>
      </c>
      <c r="J6" s="38" t="s">
        <v>18</v>
      </c>
      <c r="K6" s="42" t="s">
        <v>19</v>
      </c>
      <c r="L6" s="120" t="s">
        <v>18</v>
      </c>
      <c r="M6" s="43" t="s">
        <v>19</v>
      </c>
      <c r="N6" s="39" t="s">
        <v>18</v>
      </c>
      <c r="O6" s="42" t="s">
        <v>19</v>
      </c>
      <c r="P6" s="120" t="s">
        <v>18</v>
      </c>
      <c r="Q6" s="43" t="s">
        <v>19</v>
      </c>
      <c r="R6" s="39" t="s">
        <v>18</v>
      </c>
      <c r="S6" s="42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ENERO!B13</f>
        <v>0</v>
      </c>
      <c r="C7" s="114">
        <f>ENERO!C13</f>
        <v>0</v>
      </c>
      <c r="D7" s="112">
        <f>ENERO!D13</f>
        <v>0</v>
      </c>
      <c r="E7" s="161">
        <f>ENERO!E13</f>
        <v>0</v>
      </c>
      <c r="F7" s="161">
        <f>ENERO!F13</f>
        <v>0</v>
      </c>
      <c r="G7" s="161">
        <f>ENERO!G13</f>
        <v>0</v>
      </c>
      <c r="H7" s="161">
        <f>ENERO!H13</f>
        <v>0</v>
      </c>
      <c r="I7" s="161">
        <f>ENERO!I13</f>
        <v>0</v>
      </c>
      <c r="J7" s="161">
        <f>ENERO!J13</f>
        <v>4</v>
      </c>
      <c r="K7" s="161">
        <f>ENERO!K13</f>
        <v>4</v>
      </c>
      <c r="L7" s="161">
        <f>ENERO!L13</f>
        <v>4</v>
      </c>
      <c r="M7" s="161">
        <f>ENERO!M13</f>
        <v>6</v>
      </c>
      <c r="N7" s="161">
        <f>ENERO!N13</f>
        <v>0</v>
      </c>
      <c r="O7" s="161">
        <f>ENERO!O13</f>
        <v>0</v>
      </c>
      <c r="P7" s="161">
        <f>ENERO!P13</f>
        <v>0</v>
      </c>
      <c r="Q7" s="161">
        <f>ENERO!Q13</f>
        <v>0</v>
      </c>
      <c r="R7" s="113">
        <f t="shared" ref="R7:S9" si="0">P7+N7+L7+J7+H7+F7+D7+B7</f>
        <v>8</v>
      </c>
      <c r="S7" s="114">
        <f t="shared" si="0"/>
        <v>10</v>
      </c>
      <c r="T7" s="115">
        <f t="shared" ref="T7:T13" si="1">SUM(R7:S7)</f>
        <v>18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89"/>
      <c r="E8" s="90"/>
      <c r="F8" s="118"/>
      <c r="G8" s="119"/>
      <c r="H8" s="89"/>
      <c r="I8" s="90"/>
      <c r="J8" s="118"/>
      <c r="K8" s="119">
        <v>1</v>
      </c>
      <c r="L8" s="89">
        <v>1</v>
      </c>
      <c r="M8" s="90"/>
      <c r="N8" s="118"/>
      <c r="O8" s="119"/>
      <c r="P8" s="89"/>
      <c r="Q8" s="90"/>
      <c r="R8" s="117">
        <f t="shared" si="0"/>
        <v>1</v>
      </c>
      <c r="S8" s="91">
        <f t="shared" si="0"/>
        <v>1</v>
      </c>
      <c r="T8" s="61">
        <f t="shared" si="1"/>
        <v>2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4"/>
      <c r="E9" s="145"/>
      <c r="F9" s="142"/>
      <c r="G9" s="143"/>
      <c r="H9" s="144"/>
      <c r="I9" s="145"/>
      <c r="J9" s="142"/>
      <c r="K9" s="143"/>
      <c r="L9" s="144"/>
      <c r="M9" s="145"/>
      <c r="N9" s="142"/>
      <c r="O9" s="143"/>
      <c r="P9" s="144"/>
      <c r="Q9" s="145"/>
      <c r="R9" s="117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53">
        <f>C7+C8</f>
        <v>0</v>
      </c>
      <c r="D10" s="92">
        <f t="shared" ref="D10:Q10" si="2">D7+D8+D9</f>
        <v>0</v>
      </c>
      <c r="E10" s="152">
        <f t="shared" si="2"/>
        <v>0</v>
      </c>
      <c r="F10" s="68">
        <f t="shared" si="2"/>
        <v>0</v>
      </c>
      <c r="G10" s="153">
        <f t="shared" si="2"/>
        <v>0</v>
      </c>
      <c r="H10" s="92">
        <f t="shared" si="2"/>
        <v>0</v>
      </c>
      <c r="I10" s="152">
        <f t="shared" si="2"/>
        <v>0</v>
      </c>
      <c r="J10" s="68">
        <f t="shared" si="2"/>
        <v>4</v>
      </c>
      <c r="K10" s="153">
        <f t="shared" si="2"/>
        <v>5</v>
      </c>
      <c r="L10" s="92">
        <f t="shared" si="2"/>
        <v>5</v>
      </c>
      <c r="M10" s="152">
        <f t="shared" si="2"/>
        <v>6</v>
      </c>
      <c r="N10" s="68">
        <f t="shared" si="2"/>
        <v>0</v>
      </c>
      <c r="O10" s="153">
        <f t="shared" si="2"/>
        <v>0</v>
      </c>
      <c r="P10" s="92">
        <f t="shared" si="2"/>
        <v>0</v>
      </c>
      <c r="Q10" s="152">
        <f t="shared" si="2"/>
        <v>0</v>
      </c>
      <c r="R10" s="154">
        <f>R7+R8</f>
        <v>9</v>
      </c>
      <c r="S10" s="116">
        <f>S7+S8</f>
        <v>11</v>
      </c>
      <c r="T10" s="61">
        <f t="shared" si="1"/>
        <v>20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89"/>
      <c r="E11" s="90"/>
      <c r="F11" s="118"/>
      <c r="G11" s="119"/>
      <c r="H11" s="89"/>
      <c r="I11" s="90"/>
      <c r="J11" s="118"/>
      <c r="K11" s="119">
        <v>1</v>
      </c>
      <c r="L11" s="89"/>
      <c r="M11" s="90"/>
      <c r="N11" s="118"/>
      <c r="O11" s="119"/>
      <c r="P11" s="89"/>
      <c r="Q11" s="90"/>
      <c r="R11" s="117">
        <f>P11+N11+L11+J11+H11+F11+D11+B11</f>
        <v>0</v>
      </c>
      <c r="S11" s="91">
        <f>Q11+O11+M11+K11+I11+G11+E11+C11</f>
        <v>1</v>
      </c>
      <c r="T11" s="61">
        <f t="shared" si="1"/>
        <v>1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89"/>
      <c r="E12" s="90"/>
      <c r="F12" s="118"/>
      <c r="G12" s="119"/>
      <c r="H12" s="89"/>
      <c r="I12" s="90"/>
      <c r="J12" s="118"/>
      <c r="K12" s="119"/>
      <c r="L12" s="89"/>
      <c r="M12" s="90"/>
      <c r="N12" s="118"/>
      <c r="O12" s="119"/>
      <c r="P12" s="140"/>
      <c r="Q12" s="141"/>
      <c r="R12" s="117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>B10-B11-B12</f>
        <v>0</v>
      </c>
      <c r="C13" s="153">
        <f>C10-C11-C12</f>
        <v>0</v>
      </c>
      <c r="D13" s="92">
        <f>D10-D11-D12</f>
        <v>0</v>
      </c>
      <c r="E13" s="152">
        <f>E10-E11-E12</f>
        <v>0</v>
      </c>
      <c r="F13" s="68">
        <f>F10-F11-F12</f>
        <v>0</v>
      </c>
      <c r="G13" s="153">
        <f t="shared" ref="G13:O13" si="3">G10-G11-G12</f>
        <v>0</v>
      </c>
      <c r="H13" s="92">
        <f t="shared" si="3"/>
        <v>0</v>
      </c>
      <c r="I13" s="152">
        <f t="shared" si="3"/>
        <v>0</v>
      </c>
      <c r="J13" s="68">
        <f t="shared" si="3"/>
        <v>4</v>
      </c>
      <c r="K13" s="153">
        <f t="shared" si="3"/>
        <v>4</v>
      </c>
      <c r="L13" s="92">
        <f t="shared" si="3"/>
        <v>5</v>
      </c>
      <c r="M13" s="152">
        <f t="shared" si="3"/>
        <v>6</v>
      </c>
      <c r="N13" s="68">
        <f t="shared" si="3"/>
        <v>0</v>
      </c>
      <c r="O13" s="153">
        <f t="shared" si="3"/>
        <v>0</v>
      </c>
      <c r="P13" s="92">
        <f>P10-P11</f>
        <v>0</v>
      </c>
      <c r="Q13" s="152">
        <f>Q10-Q11</f>
        <v>0</v>
      </c>
      <c r="R13" s="68">
        <f>R10-R11</f>
        <v>9</v>
      </c>
      <c r="S13" s="153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83">
        <f>D13+E13</f>
        <v>0</v>
      </c>
      <c r="E14" s="383"/>
      <c r="F14" s="353">
        <f>F13+G13</f>
        <v>0</v>
      </c>
      <c r="G14" s="354"/>
      <c r="H14" s="383">
        <f>H13+I13</f>
        <v>0</v>
      </c>
      <c r="I14" s="383"/>
      <c r="J14" s="353">
        <f>J13+K13</f>
        <v>8</v>
      </c>
      <c r="K14" s="354"/>
      <c r="L14" s="383">
        <f>L13+M13</f>
        <v>11</v>
      </c>
      <c r="M14" s="383"/>
      <c r="N14" s="353">
        <f>N13+O13</f>
        <v>0</v>
      </c>
      <c r="O14" s="354"/>
      <c r="P14" s="383">
        <f>P13+Q13</f>
        <v>0</v>
      </c>
      <c r="Q14" s="354"/>
      <c r="R14" s="35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ENERO!B15</f>
        <v>0</v>
      </c>
      <c r="C15" s="350"/>
      <c r="D15" s="464">
        <f>ENERO!D15</f>
        <v>0</v>
      </c>
      <c r="E15" s="464"/>
      <c r="F15" s="349">
        <f>ENERO!F15</f>
        <v>0</v>
      </c>
      <c r="G15" s="350"/>
      <c r="H15" s="464">
        <f>ENERO!H15</f>
        <v>0</v>
      </c>
      <c r="I15" s="464"/>
      <c r="J15" s="349">
        <f>ENERO!J15</f>
        <v>15</v>
      </c>
      <c r="K15" s="350"/>
      <c r="L15" s="464">
        <f>ENERO!L15</f>
        <v>15</v>
      </c>
      <c r="M15" s="464"/>
      <c r="N15" s="349">
        <f>ENERO!N15</f>
        <v>0</v>
      </c>
      <c r="O15" s="350"/>
      <c r="P15" s="464">
        <f>ENERO!P15</f>
        <v>0</v>
      </c>
      <c r="Q15" s="350"/>
      <c r="R15" s="46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466">
        <f>D15-D14</f>
        <v>0</v>
      </c>
      <c r="E16" s="467"/>
      <c r="F16" s="351">
        <f>F15-F14</f>
        <v>0</v>
      </c>
      <c r="G16" s="352"/>
      <c r="H16" s="466">
        <f>H15-H14</f>
        <v>0</v>
      </c>
      <c r="I16" s="467"/>
      <c r="J16" s="351">
        <f>J15-J14</f>
        <v>7</v>
      </c>
      <c r="K16" s="352"/>
      <c r="L16" s="466">
        <f>L15-L14</f>
        <v>4</v>
      </c>
      <c r="M16" s="467"/>
      <c r="N16" s="351">
        <f>N15-N14</f>
        <v>0</v>
      </c>
      <c r="O16" s="352"/>
      <c r="P16" s="466">
        <f>P15-P14</f>
        <v>0</v>
      </c>
      <c r="Q16" s="352"/>
      <c r="R16" s="46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468"/>
      <c r="E17" s="468"/>
      <c r="F17" s="347"/>
      <c r="G17" s="348"/>
      <c r="H17" s="468"/>
      <c r="I17" s="468"/>
      <c r="J17" s="347"/>
      <c r="K17" s="348"/>
      <c r="L17" s="468"/>
      <c r="M17" s="468"/>
      <c r="N17" s="347"/>
      <c r="O17" s="348"/>
      <c r="P17" s="468"/>
      <c r="Q17" s="468"/>
      <c r="R17" s="470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468"/>
      <c r="E18" s="468"/>
      <c r="F18" s="347"/>
      <c r="G18" s="348"/>
      <c r="H18" s="468"/>
      <c r="I18" s="468"/>
      <c r="J18" s="347"/>
      <c r="K18" s="348"/>
      <c r="L18" s="468"/>
      <c r="M18" s="468"/>
      <c r="N18" s="347"/>
      <c r="O18" s="348"/>
      <c r="P18" s="468"/>
      <c r="Q18" s="468"/>
      <c r="R18" s="470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ENERO!B19</f>
        <v>0</v>
      </c>
      <c r="C19" s="346"/>
      <c r="D19" s="474">
        <f>ENERO!D19</f>
        <v>0</v>
      </c>
      <c r="E19" s="474"/>
      <c r="F19" s="345">
        <f>ENERO!F19</f>
        <v>0</v>
      </c>
      <c r="G19" s="346"/>
      <c r="H19" s="474">
        <f>ENERO!H19</f>
        <v>0</v>
      </c>
      <c r="I19" s="474"/>
      <c r="J19" s="345">
        <f>ENERO!J19</f>
        <v>1</v>
      </c>
      <c r="K19" s="346"/>
      <c r="L19" s="474">
        <f>ENERO!L19</f>
        <v>1</v>
      </c>
      <c r="M19" s="474"/>
      <c r="N19" s="345">
        <f>ENERO!N19</f>
        <v>0</v>
      </c>
      <c r="O19" s="346"/>
      <c r="P19" s="474">
        <f>ENERO!P19</f>
        <v>0</v>
      </c>
      <c r="Q19" s="346"/>
      <c r="R19" s="470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ENERO!B20</f>
        <v>0</v>
      </c>
      <c r="C20" s="344"/>
      <c r="D20" s="469">
        <f>ENERO!D20</f>
        <v>0</v>
      </c>
      <c r="E20" s="469"/>
      <c r="F20" s="343">
        <f>ENERO!F20</f>
        <v>0</v>
      </c>
      <c r="G20" s="344"/>
      <c r="H20" s="469">
        <f>ENERO!H20</f>
        <v>0</v>
      </c>
      <c r="I20" s="469"/>
      <c r="J20" s="343">
        <f>ENERO!J20</f>
        <v>1</v>
      </c>
      <c r="K20" s="344"/>
      <c r="L20" s="469">
        <f>ENERO!L20</f>
        <v>1</v>
      </c>
      <c r="M20" s="469"/>
      <c r="N20" s="343">
        <f>ENERO!N20</f>
        <v>0</v>
      </c>
      <c r="O20" s="344"/>
      <c r="P20" s="469">
        <f>ENERO!P20</f>
        <v>0</v>
      </c>
      <c r="Q20" s="344"/>
      <c r="R20" s="471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19</v>
      </c>
      <c r="E23" s="431"/>
      <c r="G23" s="408" t="s">
        <v>56</v>
      </c>
      <c r="H23" s="409"/>
      <c r="I23" s="409"/>
      <c r="J23" s="409"/>
      <c r="K23" s="410"/>
      <c r="L23" s="411">
        <f>SUM(L24:M26)</f>
        <v>829</v>
      </c>
      <c r="M23" s="412"/>
      <c r="N23" s="13"/>
      <c r="O23" s="395" t="s">
        <v>57</v>
      </c>
      <c r="P23" s="396"/>
      <c r="Q23" s="396"/>
      <c r="R23" s="396"/>
      <c r="S23" s="389">
        <v>15</v>
      </c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>
        <v>1</v>
      </c>
      <c r="E24" s="322"/>
      <c r="G24" s="332" t="s">
        <v>59</v>
      </c>
      <c r="H24" s="333"/>
      <c r="I24" s="333"/>
      <c r="J24" s="333"/>
      <c r="K24" s="334"/>
      <c r="L24" s="324">
        <v>287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255</v>
      </c>
      <c r="M25" s="325"/>
      <c r="N25" s="13"/>
      <c r="O25" s="475" t="s">
        <v>63</v>
      </c>
      <c r="P25" s="477"/>
      <c r="Q25" s="477"/>
      <c r="R25" s="476"/>
      <c r="S25" s="478">
        <f>SUM(S23:S24)</f>
        <v>15</v>
      </c>
      <c r="T25" s="479"/>
      <c r="U25" s="1"/>
      <c r="V25" s="385"/>
      <c r="W25" s="317" t="s">
        <v>66</v>
      </c>
      <c r="X25" s="318"/>
      <c r="Y25" s="85"/>
    </row>
    <row r="26" spans="1:25" ht="15" customHeight="1" thickBot="1" x14ac:dyDescent="0.25">
      <c r="A26" s="315" t="s">
        <v>157</v>
      </c>
      <c r="B26" s="316"/>
      <c r="C26" s="316"/>
      <c r="D26" s="339">
        <f>D23+D24+D25</f>
        <v>20</v>
      </c>
      <c r="E26" s="340"/>
      <c r="F26" s="13"/>
      <c r="G26" s="319" t="s">
        <v>65</v>
      </c>
      <c r="H26" s="320"/>
      <c r="I26" s="320"/>
      <c r="J26" s="320"/>
      <c r="K26" s="338"/>
      <c r="L26" s="326">
        <v>287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67"/>
      <c r="W27" s="168"/>
      <c r="X27" s="168"/>
      <c r="Y27" s="169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168"/>
      <c r="W28" s="323"/>
      <c r="X28" s="323"/>
      <c r="Y28" s="169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15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94"/>
      <c r="C30" s="98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94"/>
      <c r="N30" s="98"/>
      <c r="O30" s="59">
        <f>N30+M30</f>
        <v>0</v>
      </c>
      <c r="P30" s="47"/>
      <c r="Q30" s="265" t="s">
        <v>77</v>
      </c>
      <c r="R30" s="266"/>
      <c r="S30" s="267"/>
      <c r="T30" s="81">
        <v>23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94"/>
      <c r="N31" s="98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24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94"/>
      <c r="N32" s="98"/>
      <c r="O32" s="59">
        <f t="shared" si="6"/>
        <v>0</v>
      </c>
      <c r="P32" s="47"/>
      <c r="Q32" s="202" t="s">
        <v>84</v>
      </c>
      <c r="R32" s="203"/>
      <c r="S32" s="204"/>
      <c r="T32" s="82">
        <v>15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94"/>
      <c r="C33" s="98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25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94"/>
      <c r="C34" s="98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26</v>
      </c>
      <c r="U34" s="26"/>
    </row>
    <row r="35" spans="1:25" ht="15" thickBot="1" x14ac:dyDescent="0.25">
      <c r="A35" s="70" t="s">
        <v>96</v>
      </c>
      <c r="B35" s="94"/>
      <c r="C35" s="98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128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94"/>
      <c r="C36" s="98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94"/>
      <c r="C37" s="98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94"/>
      <c r="C39" s="98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94"/>
      <c r="C40" s="98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>
        <v>2</v>
      </c>
      <c r="M40" s="454"/>
      <c r="O40" s="199" t="s">
        <v>110</v>
      </c>
      <c r="P40" s="200"/>
      <c r="Q40" s="200"/>
      <c r="R40" s="201"/>
      <c r="S40" s="240">
        <v>2</v>
      </c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94"/>
      <c r="C41" s="98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>
        <v>2</v>
      </c>
      <c r="M41" s="192"/>
      <c r="O41" s="209" t="s">
        <v>113</v>
      </c>
      <c r="P41" s="210"/>
      <c r="Q41" s="210"/>
      <c r="R41" s="211"/>
      <c r="S41" s="299">
        <v>24</v>
      </c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94"/>
      <c r="C42" s="98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94"/>
      <c r="C43" s="98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94"/>
      <c r="C46" s="98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customHeight="1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dataConsolidate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100-000000000000}">
      <formula1>"2020"</formula1>
    </dataValidation>
    <dataValidation type="list" allowBlank="1" showInputMessage="1" showErrorMessage="1" sqref="V3:W3" xr:uid="{00000000-0002-0000-0100-000001000000}">
      <formula1>"FEBRERO"</formula1>
    </dataValidation>
    <dataValidation type="list" allowBlank="1" showInputMessage="1" showErrorMessage="1" sqref="S3:T3" xr:uid="{00000000-0002-0000-0100-000002000000}">
      <formula1>"CAIC"</formula1>
    </dataValidation>
  </dataValidations>
  <hyperlinks>
    <hyperlink ref="W30" r:id="rId1" xr:uid="{00000000-0004-0000-01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56"/>
  <sheetViews>
    <sheetView topLeftCell="B40" zoomScaleNormal="100" workbookViewId="0">
      <selection activeCell="S41" sqref="S41:T41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IF(FEBRERO!A3&lt;&gt;"",FEBRERO!A3,"")</f>
        <v>IXTLAHUACAN DE LOS MEMBRILLOS</v>
      </c>
      <c r="B3" s="10"/>
      <c r="C3" s="461" t="str">
        <f>IF(FEBRERO!C3&lt;&gt;"",FEBRERO!C3,"")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IF(FEBRERO!K3&lt;&gt;"",FEBRERO!K3,"")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145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459" t="s">
        <v>7</v>
      </c>
      <c r="E5" s="459"/>
      <c r="F5" s="359" t="s">
        <v>8</v>
      </c>
      <c r="G5" s="360"/>
      <c r="H5" s="459" t="s">
        <v>9</v>
      </c>
      <c r="I5" s="459"/>
      <c r="J5" s="359" t="s">
        <v>10</v>
      </c>
      <c r="K5" s="360"/>
      <c r="L5" s="459" t="s">
        <v>11</v>
      </c>
      <c r="M5" s="459"/>
      <c r="N5" s="359" t="s">
        <v>12</v>
      </c>
      <c r="O5" s="360"/>
      <c r="P5" s="460" t="s">
        <v>13</v>
      </c>
      <c r="Q5" s="460"/>
      <c r="R5" s="457" t="s">
        <v>14</v>
      </c>
      <c r="S5" s="458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159" t="s">
        <v>18</v>
      </c>
      <c r="E6" s="160" t="s">
        <v>19</v>
      </c>
      <c r="F6" s="38" t="s">
        <v>18</v>
      </c>
      <c r="G6" s="41" t="s">
        <v>19</v>
      </c>
      <c r="H6" s="159" t="s">
        <v>18</v>
      </c>
      <c r="I6" s="160" t="s">
        <v>19</v>
      </c>
      <c r="J6" s="38" t="s">
        <v>18</v>
      </c>
      <c r="K6" s="42" t="s">
        <v>19</v>
      </c>
      <c r="L6" s="120" t="s">
        <v>18</v>
      </c>
      <c r="M6" s="43" t="s">
        <v>19</v>
      </c>
      <c r="N6" s="39" t="s">
        <v>18</v>
      </c>
      <c r="O6" s="42" t="s">
        <v>19</v>
      </c>
      <c r="P6" s="120" t="s">
        <v>18</v>
      </c>
      <c r="Q6" s="43" t="s">
        <v>19</v>
      </c>
      <c r="R6" s="39" t="s">
        <v>18</v>
      </c>
      <c r="S6" s="42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FEBRERO!B13</f>
        <v>0</v>
      </c>
      <c r="C7" s="113">
        <f>FEBRERO!C13</f>
        <v>0</v>
      </c>
      <c r="D7" s="113">
        <f>FEBRERO!D13</f>
        <v>0</v>
      </c>
      <c r="E7" s="113">
        <f>FEBRERO!E13</f>
        <v>0</v>
      </c>
      <c r="F7" s="113">
        <f>FEBRERO!F13</f>
        <v>0</v>
      </c>
      <c r="G7" s="113">
        <f>FEBRERO!G13</f>
        <v>0</v>
      </c>
      <c r="H7" s="113">
        <f>FEBRERO!H13</f>
        <v>0</v>
      </c>
      <c r="I7" s="113">
        <f>FEBRERO!I13</f>
        <v>0</v>
      </c>
      <c r="J7" s="113">
        <f>FEBRERO!J13</f>
        <v>4</v>
      </c>
      <c r="K7" s="113">
        <f>FEBRERO!K13</f>
        <v>4</v>
      </c>
      <c r="L7" s="113">
        <f>FEBRERO!L13</f>
        <v>5</v>
      </c>
      <c r="M7" s="113">
        <f>FEBRERO!M13</f>
        <v>6</v>
      </c>
      <c r="N7" s="113">
        <f>FEBRERO!N13</f>
        <v>0</v>
      </c>
      <c r="O7" s="113">
        <f>FEBRERO!O13</f>
        <v>0</v>
      </c>
      <c r="P7" s="113">
        <f>FEBRERO!P13</f>
        <v>0</v>
      </c>
      <c r="Q7" s="113">
        <f>FEBRERO!Q13</f>
        <v>0</v>
      </c>
      <c r="R7" s="113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89"/>
      <c r="E8" s="90"/>
      <c r="F8" s="118"/>
      <c r="G8" s="119"/>
      <c r="H8" s="89"/>
      <c r="I8" s="90"/>
      <c r="J8" s="118"/>
      <c r="K8" s="119"/>
      <c r="L8" s="89"/>
      <c r="M8" s="90"/>
      <c r="N8" s="118"/>
      <c r="O8" s="119"/>
      <c r="P8" s="89"/>
      <c r="Q8" s="90"/>
      <c r="R8" s="117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4"/>
      <c r="E9" s="145"/>
      <c r="F9" s="142"/>
      <c r="G9" s="143"/>
      <c r="H9" s="144"/>
      <c r="I9" s="145"/>
      <c r="J9" s="142"/>
      <c r="K9" s="143"/>
      <c r="L9" s="144"/>
      <c r="M9" s="145"/>
      <c r="N9" s="142"/>
      <c r="O9" s="143"/>
      <c r="P9" s="144"/>
      <c r="Q9" s="145"/>
      <c r="R9" s="117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53">
        <f>C7+C8</f>
        <v>0</v>
      </c>
      <c r="D10" s="92">
        <f t="shared" ref="D10:Q10" si="2">D7+D8+D9</f>
        <v>0</v>
      </c>
      <c r="E10" s="152">
        <f t="shared" si="2"/>
        <v>0</v>
      </c>
      <c r="F10" s="68">
        <f t="shared" si="2"/>
        <v>0</v>
      </c>
      <c r="G10" s="153">
        <f t="shared" si="2"/>
        <v>0</v>
      </c>
      <c r="H10" s="92">
        <f t="shared" si="2"/>
        <v>0</v>
      </c>
      <c r="I10" s="152">
        <f t="shared" si="2"/>
        <v>0</v>
      </c>
      <c r="J10" s="68">
        <f t="shared" si="2"/>
        <v>4</v>
      </c>
      <c r="K10" s="153">
        <f t="shared" si="2"/>
        <v>4</v>
      </c>
      <c r="L10" s="92">
        <f t="shared" si="2"/>
        <v>5</v>
      </c>
      <c r="M10" s="152">
        <f t="shared" si="2"/>
        <v>6</v>
      </c>
      <c r="N10" s="68">
        <f t="shared" si="2"/>
        <v>0</v>
      </c>
      <c r="O10" s="153">
        <f t="shared" si="2"/>
        <v>0</v>
      </c>
      <c r="P10" s="92">
        <f t="shared" si="2"/>
        <v>0</v>
      </c>
      <c r="Q10" s="152">
        <f t="shared" si="2"/>
        <v>0</v>
      </c>
      <c r="R10" s="154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89"/>
      <c r="E11" s="90"/>
      <c r="F11" s="118"/>
      <c r="G11" s="119"/>
      <c r="H11" s="89"/>
      <c r="I11" s="90"/>
      <c r="J11" s="118"/>
      <c r="K11" s="119"/>
      <c r="L11" s="89"/>
      <c r="M11" s="90"/>
      <c r="N11" s="118"/>
      <c r="O11" s="119"/>
      <c r="P11" s="89"/>
      <c r="Q11" s="90"/>
      <c r="R11" s="117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89"/>
      <c r="E12" s="90"/>
      <c r="F12" s="118"/>
      <c r="G12" s="119"/>
      <c r="H12" s="89"/>
      <c r="I12" s="90"/>
      <c r="J12" s="118"/>
      <c r="K12" s="119"/>
      <c r="L12" s="89"/>
      <c r="M12" s="90"/>
      <c r="N12" s="118"/>
      <c r="O12" s="119"/>
      <c r="P12" s="140"/>
      <c r="Q12" s="141"/>
      <c r="R12" s="117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Q13" si="3">B10-B11-B12</f>
        <v>0</v>
      </c>
      <c r="C13" s="68">
        <f t="shared" si="3"/>
        <v>0</v>
      </c>
      <c r="D13" s="68">
        <f t="shared" si="3"/>
        <v>0</v>
      </c>
      <c r="E13" s="68">
        <f t="shared" si="3"/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0</v>
      </c>
      <c r="J13" s="68">
        <f t="shared" si="3"/>
        <v>4</v>
      </c>
      <c r="K13" s="68">
        <f t="shared" si="3"/>
        <v>4</v>
      </c>
      <c r="L13" s="68">
        <f t="shared" si="3"/>
        <v>5</v>
      </c>
      <c r="M13" s="68">
        <f t="shared" si="3"/>
        <v>6</v>
      </c>
      <c r="N13" s="68">
        <f t="shared" si="3"/>
        <v>0</v>
      </c>
      <c r="O13" s="68">
        <f t="shared" si="3"/>
        <v>0</v>
      </c>
      <c r="P13" s="68">
        <f t="shared" si="3"/>
        <v>0</v>
      </c>
      <c r="Q13" s="68">
        <f t="shared" si="3"/>
        <v>0</v>
      </c>
      <c r="R13" s="68">
        <f>R10-R11</f>
        <v>9</v>
      </c>
      <c r="S13" s="153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83">
        <f>D13+E13</f>
        <v>0</v>
      </c>
      <c r="E14" s="383"/>
      <c r="F14" s="353">
        <f>F13+G13</f>
        <v>0</v>
      </c>
      <c r="G14" s="354"/>
      <c r="H14" s="383">
        <f>H13+I13</f>
        <v>0</v>
      </c>
      <c r="I14" s="383"/>
      <c r="J14" s="353">
        <f>J13+K13</f>
        <v>8</v>
      </c>
      <c r="K14" s="354"/>
      <c r="L14" s="383">
        <f>L13+M13</f>
        <v>11</v>
      </c>
      <c r="M14" s="383"/>
      <c r="N14" s="353">
        <f>N13+O13</f>
        <v>0</v>
      </c>
      <c r="O14" s="354"/>
      <c r="P14" s="383">
        <f>P13+Q13</f>
        <v>0</v>
      </c>
      <c r="Q14" s="354"/>
      <c r="R14" s="35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FEBRERO!B15</f>
        <v>0</v>
      </c>
      <c r="C15" s="350"/>
      <c r="D15" s="464">
        <f>FEBRERO!D15</f>
        <v>0</v>
      </c>
      <c r="E15" s="464"/>
      <c r="F15" s="349">
        <f>FEBRERO!F15</f>
        <v>0</v>
      </c>
      <c r="G15" s="350"/>
      <c r="H15" s="464">
        <f>FEBRERO!H15</f>
        <v>0</v>
      </c>
      <c r="I15" s="464"/>
      <c r="J15" s="349">
        <f>FEBRERO!J15</f>
        <v>15</v>
      </c>
      <c r="K15" s="350"/>
      <c r="L15" s="464">
        <f>FEBRERO!L15</f>
        <v>15</v>
      </c>
      <c r="M15" s="464"/>
      <c r="N15" s="349">
        <f>FEBRERO!N15</f>
        <v>0</v>
      </c>
      <c r="O15" s="350"/>
      <c r="P15" s="464">
        <f>FEBRERO!P15</f>
        <v>0</v>
      </c>
      <c r="Q15" s="350"/>
      <c r="R15" s="46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466">
        <f>D15-D14</f>
        <v>0</v>
      </c>
      <c r="E16" s="467"/>
      <c r="F16" s="351">
        <f>F15-F14</f>
        <v>0</v>
      </c>
      <c r="G16" s="352"/>
      <c r="H16" s="466">
        <f>H15-H14</f>
        <v>0</v>
      </c>
      <c r="I16" s="467"/>
      <c r="J16" s="351">
        <f>J15-J14</f>
        <v>7</v>
      </c>
      <c r="K16" s="352"/>
      <c r="L16" s="466">
        <f>L15-L14</f>
        <v>4</v>
      </c>
      <c r="M16" s="467"/>
      <c r="N16" s="351">
        <f>N15-N14</f>
        <v>0</v>
      </c>
      <c r="O16" s="352"/>
      <c r="P16" s="466">
        <f>P15-P14</f>
        <v>0</v>
      </c>
      <c r="Q16" s="352"/>
      <c r="R16" s="46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468"/>
      <c r="E17" s="468"/>
      <c r="F17" s="347"/>
      <c r="G17" s="348"/>
      <c r="H17" s="468"/>
      <c r="I17" s="468"/>
      <c r="J17" s="347"/>
      <c r="K17" s="348"/>
      <c r="L17" s="468"/>
      <c r="M17" s="468"/>
      <c r="N17" s="347"/>
      <c r="O17" s="348"/>
      <c r="P17" s="468"/>
      <c r="Q17" s="468"/>
      <c r="R17" s="470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468"/>
      <c r="E18" s="468"/>
      <c r="F18" s="347"/>
      <c r="G18" s="348"/>
      <c r="H18" s="468"/>
      <c r="I18" s="468"/>
      <c r="J18" s="347"/>
      <c r="K18" s="348"/>
      <c r="L18" s="468"/>
      <c r="M18" s="468"/>
      <c r="N18" s="347"/>
      <c r="O18" s="348"/>
      <c r="P18" s="468"/>
      <c r="Q18" s="468"/>
      <c r="R18" s="470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FEBRERO!B19</f>
        <v>0</v>
      </c>
      <c r="C19" s="346"/>
      <c r="D19" s="474">
        <f>FEBRERO!D19</f>
        <v>0</v>
      </c>
      <c r="E19" s="474"/>
      <c r="F19" s="345">
        <f>FEBRERO!F19</f>
        <v>0</v>
      </c>
      <c r="G19" s="346"/>
      <c r="H19" s="474">
        <f>FEBRERO!H19</f>
        <v>0</v>
      </c>
      <c r="I19" s="474"/>
      <c r="J19" s="345">
        <f>FEBRERO!J19</f>
        <v>1</v>
      </c>
      <c r="K19" s="346"/>
      <c r="L19" s="474">
        <f>FEBRERO!L19</f>
        <v>1</v>
      </c>
      <c r="M19" s="474"/>
      <c r="N19" s="345">
        <f>FEBRERO!N19</f>
        <v>0</v>
      </c>
      <c r="O19" s="346"/>
      <c r="P19" s="474">
        <f>FEBRERO!P19</f>
        <v>0</v>
      </c>
      <c r="Q19" s="346"/>
      <c r="R19" s="470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FEBRERO!B20</f>
        <v>0</v>
      </c>
      <c r="C20" s="344"/>
      <c r="D20" s="469">
        <f>FEBRERO!D20</f>
        <v>0</v>
      </c>
      <c r="E20" s="469"/>
      <c r="F20" s="343">
        <f>FEBRERO!F20</f>
        <v>0</v>
      </c>
      <c r="G20" s="344"/>
      <c r="H20" s="469">
        <f>FEBRERO!H20</f>
        <v>0</v>
      </c>
      <c r="I20" s="469"/>
      <c r="J20" s="343">
        <f>FEBRERO!J20</f>
        <v>1</v>
      </c>
      <c r="K20" s="344"/>
      <c r="L20" s="469">
        <f>FEBRERO!L20</f>
        <v>1</v>
      </c>
      <c r="M20" s="469"/>
      <c r="N20" s="343">
        <f>FEBRERO!N20</f>
        <v>0</v>
      </c>
      <c r="O20" s="344"/>
      <c r="P20" s="469">
        <f>FEBRERO!P20</f>
        <v>0</v>
      </c>
      <c r="Q20" s="344"/>
      <c r="R20" s="471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/>
      <c r="E23" s="431"/>
      <c r="G23" s="408" t="s">
        <v>56</v>
      </c>
      <c r="H23" s="409"/>
      <c r="I23" s="409"/>
      <c r="J23" s="409"/>
      <c r="K23" s="410"/>
      <c r="L23" s="411">
        <f>SUM(L24:M26)</f>
        <v>930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310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310</v>
      </c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8" customHeight="1" thickBot="1" x14ac:dyDescent="0.25">
      <c r="A26" s="315" t="s">
        <v>157</v>
      </c>
      <c r="B26" s="316"/>
      <c r="C26" s="316"/>
      <c r="D26" s="339">
        <f>D23+D24+D25</f>
        <v>0</v>
      </c>
      <c r="E26" s="340"/>
      <c r="F26" s="13"/>
      <c r="G26" s="319" t="s">
        <v>65</v>
      </c>
      <c r="H26" s="320"/>
      <c r="I26" s="320"/>
      <c r="J26" s="320"/>
      <c r="K26" s="338"/>
      <c r="L26" s="326">
        <v>310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67"/>
      <c r="W27" s="168"/>
      <c r="X27" s="168"/>
      <c r="Y27" s="169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168"/>
      <c r="W28" s="323"/>
      <c r="X28" s="323"/>
      <c r="Y28" s="169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19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94"/>
      <c r="C30" s="98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94"/>
      <c r="N30" s="98"/>
      <c r="O30" s="59">
        <f>N30+M30</f>
        <v>0</v>
      </c>
      <c r="P30" s="47"/>
      <c r="Q30" s="265" t="s">
        <v>77</v>
      </c>
      <c r="R30" s="266"/>
      <c r="S30" s="267"/>
      <c r="T30" s="81">
        <v>24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79"/>
      <c r="N31" s="98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34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94"/>
      <c r="N32" s="98"/>
      <c r="O32" s="59">
        <f t="shared" si="6"/>
        <v>0</v>
      </c>
      <c r="P32" s="47"/>
      <c r="Q32" s="202" t="s">
        <v>84</v>
      </c>
      <c r="R32" s="203"/>
      <c r="S32" s="204"/>
      <c r="T32" s="82">
        <v>15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94"/>
      <c r="C33" s="98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12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94"/>
      <c r="C34" s="98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10</v>
      </c>
      <c r="U34" s="26"/>
    </row>
    <row r="35" spans="1:25" ht="15" thickBot="1" x14ac:dyDescent="0.25">
      <c r="A35" s="70" t="s">
        <v>96</v>
      </c>
      <c r="B35" s="94"/>
      <c r="C35" s="98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114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94"/>
      <c r="C36" s="98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94"/>
      <c r="C37" s="98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94">
        <v>45</v>
      </c>
      <c r="C39" s="98">
        <v>83</v>
      </c>
      <c r="D39" s="193">
        <f t="shared" si="5"/>
        <v>128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94"/>
      <c r="C40" s="98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>
        <v>1</v>
      </c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94"/>
      <c r="C41" s="98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>
        <v>10</v>
      </c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94"/>
      <c r="C42" s="98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94"/>
      <c r="C43" s="98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>
        <v>19</v>
      </c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94"/>
      <c r="C46" s="98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S3:T3" xr:uid="{00000000-0002-0000-0200-000000000000}">
      <formula1>"CAIC"</formula1>
    </dataValidation>
    <dataValidation type="list" allowBlank="1" showInputMessage="1" showErrorMessage="1" sqref="V3:W3" xr:uid="{00000000-0002-0000-0200-000001000000}">
      <formula1>"MARZO"</formula1>
    </dataValidation>
    <dataValidation type="list" allowBlank="1" showInputMessage="1" showErrorMessage="1" sqref="X3:Y3" xr:uid="{00000000-0002-0000-0200-000002000000}">
      <formula1>"2020"</formula1>
    </dataValidation>
  </dataValidations>
  <hyperlinks>
    <hyperlink ref="W30" r:id="rId1" xr:uid="{00000000-0004-0000-02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Y56"/>
  <sheetViews>
    <sheetView topLeftCell="A13" workbookViewId="0">
      <selection activeCell="J52" sqref="J51:S52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IF(MARZO!A3&lt;&gt;"",MARZO!A3,"")</f>
        <v>IXTLAHUACAN DE LOS MEMBRILLOS</v>
      </c>
      <c r="B3" s="10"/>
      <c r="C3" s="461" t="str">
        <f>IF(MARZO!C3&lt;&gt;"",MARZO!C3,"")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IF(MARZO!K3&lt;&gt;"",MARZO!K3,"")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148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MARZO!B13</f>
        <v>0</v>
      </c>
      <c r="C7" s="114">
        <f>MARZO!C13</f>
        <v>0</v>
      </c>
      <c r="D7" s="113">
        <f>MARZO!D13</f>
        <v>0</v>
      </c>
      <c r="E7" s="113">
        <f>MARZO!E13</f>
        <v>0</v>
      </c>
      <c r="F7" s="113">
        <f>MARZO!F13</f>
        <v>0</v>
      </c>
      <c r="G7" s="113">
        <f>MARZO!G13</f>
        <v>0</v>
      </c>
      <c r="H7" s="113">
        <f>MARZO!H13</f>
        <v>0</v>
      </c>
      <c r="I7" s="113">
        <f>MARZO!I13</f>
        <v>0</v>
      </c>
      <c r="J7" s="113">
        <f>MARZO!J13</f>
        <v>4</v>
      </c>
      <c r="K7" s="113">
        <f>MARZO!K13</f>
        <v>4</v>
      </c>
      <c r="L7" s="113">
        <f>MARZO!L13</f>
        <v>5</v>
      </c>
      <c r="M7" s="113">
        <f>MARZO!M13</f>
        <v>6</v>
      </c>
      <c r="N7" s="113">
        <f>MARZO!N13</f>
        <v>0</v>
      </c>
      <c r="O7" s="113">
        <f>MARZO!O13</f>
        <v>0</v>
      </c>
      <c r="P7" s="113">
        <f>MARZO!P13</f>
        <v>0</v>
      </c>
      <c r="Q7" s="113">
        <f>MARZO!Q13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0</v>
      </c>
      <c r="G10" s="122">
        <f t="shared" si="2"/>
        <v>0</v>
      </c>
      <c r="H10" s="68">
        <f t="shared" si="2"/>
        <v>0</v>
      </c>
      <c r="I10" s="122">
        <f t="shared" si="2"/>
        <v>0</v>
      </c>
      <c r="J10" s="68">
        <f t="shared" si="2"/>
        <v>4</v>
      </c>
      <c r="K10" s="122">
        <f t="shared" si="2"/>
        <v>4</v>
      </c>
      <c r="L10" s="68">
        <f t="shared" si="2"/>
        <v>5</v>
      </c>
      <c r="M10" s="122">
        <f t="shared" si="2"/>
        <v>6</v>
      </c>
      <c r="N10" s="68">
        <f t="shared" si="2"/>
        <v>0</v>
      </c>
      <c r="O10" s="122">
        <f t="shared" si="2"/>
        <v>0</v>
      </c>
      <c r="P10" s="68">
        <f t="shared" si="2"/>
        <v>0</v>
      </c>
      <c r="Q10" s="122">
        <f t="shared" si="2"/>
        <v>0</v>
      </c>
      <c r="R10" s="121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0</v>
      </c>
      <c r="G13" s="122">
        <f t="shared" si="3"/>
        <v>0</v>
      </c>
      <c r="H13" s="68">
        <f t="shared" si="3"/>
        <v>0</v>
      </c>
      <c r="I13" s="122">
        <f t="shared" si="3"/>
        <v>0</v>
      </c>
      <c r="J13" s="68">
        <f t="shared" si="3"/>
        <v>4</v>
      </c>
      <c r="K13" s="122">
        <f t="shared" si="3"/>
        <v>4</v>
      </c>
      <c r="L13" s="68">
        <f t="shared" si="3"/>
        <v>5</v>
      </c>
      <c r="M13" s="122">
        <f t="shared" si="3"/>
        <v>6</v>
      </c>
      <c r="N13" s="68">
        <f t="shared" si="3"/>
        <v>0</v>
      </c>
      <c r="O13" s="122">
        <f t="shared" si="3"/>
        <v>0</v>
      </c>
      <c r="P13" s="68">
        <f>P10-P11</f>
        <v>0</v>
      </c>
      <c r="Q13" s="122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8</v>
      </c>
      <c r="K14" s="354"/>
      <c r="L14" s="353">
        <f>L13+M13</f>
        <v>11</v>
      </c>
      <c r="M14" s="354"/>
      <c r="N14" s="353">
        <f>N13+O13</f>
        <v>0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MARZO!B15</f>
        <v>0</v>
      </c>
      <c r="C15" s="350"/>
      <c r="D15" s="349">
        <f>MARZO!D15</f>
        <v>0</v>
      </c>
      <c r="E15" s="350"/>
      <c r="F15" s="349">
        <f>MARZO!F15</f>
        <v>0</v>
      </c>
      <c r="G15" s="350"/>
      <c r="H15" s="349">
        <f>MARZO!H15</f>
        <v>0</v>
      </c>
      <c r="I15" s="350"/>
      <c r="J15" s="349">
        <f>MARZO!J15</f>
        <v>15</v>
      </c>
      <c r="K15" s="350"/>
      <c r="L15" s="349">
        <f>MARZO!L15</f>
        <v>15</v>
      </c>
      <c r="M15" s="350"/>
      <c r="N15" s="349">
        <f>MARZO!N15</f>
        <v>0</v>
      </c>
      <c r="O15" s="350"/>
      <c r="P15" s="349">
        <f>MARZO!P15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7</v>
      </c>
      <c r="K16" s="352"/>
      <c r="L16" s="351">
        <f>L15-L14</f>
        <v>4</v>
      </c>
      <c r="M16" s="352"/>
      <c r="N16" s="351">
        <f>N15-N14</f>
        <v>0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MARZO!B19</f>
        <v>0</v>
      </c>
      <c r="C19" s="346"/>
      <c r="D19" s="345">
        <f>MARZO!D19</f>
        <v>0</v>
      </c>
      <c r="E19" s="346"/>
      <c r="F19" s="345">
        <f>MARZO!F19</f>
        <v>0</v>
      </c>
      <c r="G19" s="346"/>
      <c r="H19" s="345">
        <f>MARZO!H19</f>
        <v>0</v>
      </c>
      <c r="I19" s="346"/>
      <c r="J19" s="345">
        <f>MARZO!J19</f>
        <v>1</v>
      </c>
      <c r="K19" s="346"/>
      <c r="L19" s="345">
        <f>MARZO!L19</f>
        <v>1</v>
      </c>
      <c r="M19" s="346"/>
      <c r="N19" s="345">
        <f>MARZO!N19</f>
        <v>0</v>
      </c>
      <c r="O19" s="346"/>
      <c r="P19" s="345">
        <f>MARZO!P19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MARZO!B20</f>
        <v>0</v>
      </c>
      <c r="C20" s="344"/>
      <c r="D20" s="343">
        <f>MARZO!D20</f>
        <v>0</v>
      </c>
      <c r="E20" s="344"/>
      <c r="F20" s="343">
        <f>MARZO!F20</f>
        <v>0</v>
      </c>
      <c r="G20" s="344"/>
      <c r="H20" s="343">
        <f>MARZO!H20</f>
        <v>0</v>
      </c>
      <c r="I20" s="344"/>
      <c r="J20" s="343">
        <f>MARZO!J20</f>
        <v>1</v>
      </c>
      <c r="K20" s="344"/>
      <c r="L20" s="343">
        <f>MARZO!L20</f>
        <v>1</v>
      </c>
      <c r="M20" s="344"/>
      <c r="N20" s="343">
        <f>MARZO!N20</f>
        <v>0</v>
      </c>
      <c r="O20" s="344"/>
      <c r="P20" s="343">
        <f>MARZO!P20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19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>
        <v>0</v>
      </c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0</v>
      </c>
      <c r="M24" s="325"/>
      <c r="N24" s="13"/>
      <c r="O24" s="319" t="s">
        <v>60</v>
      </c>
      <c r="P24" s="320"/>
      <c r="Q24" s="320"/>
      <c r="R24" s="320"/>
      <c r="S24" s="391">
        <v>0</v>
      </c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0</v>
      </c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7.25" customHeight="1" thickBot="1" x14ac:dyDescent="0.25">
      <c r="A26" s="315" t="s">
        <v>157</v>
      </c>
      <c r="B26" s="316"/>
      <c r="C26" s="316"/>
      <c r="D26" s="339">
        <f>D23+D24+D25</f>
        <v>19</v>
      </c>
      <c r="E26" s="340"/>
      <c r="F26" s="13"/>
      <c r="G26" s="319" t="s">
        <v>65</v>
      </c>
      <c r="H26" s="320"/>
      <c r="I26" s="320"/>
      <c r="J26" s="320"/>
      <c r="K26" s="338"/>
      <c r="L26" s="326">
        <v>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10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94"/>
      <c r="C30" s="98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94"/>
      <c r="N30" s="98"/>
      <c r="O30" s="59">
        <f>N30+M30</f>
        <v>0</v>
      </c>
      <c r="P30" s="47"/>
      <c r="Q30" s="265" t="s">
        <v>77</v>
      </c>
      <c r="R30" s="266"/>
      <c r="S30" s="267"/>
      <c r="T30" s="81">
        <v>12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94"/>
      <c r="N31" s="98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15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94"/>
      <c r="N32" s="98"/>
      <c r="O32" s="59">
        <f t="shared" si="6"/>
        <v>0</v>
      </c>
      <c r="P32" s="47"/>
      <c r="Q32" s="202" t="s">
        <v>84</v>
      </c>
      <c r="R32" s="203"/>
      <c r="S32" s="204"/>
      <c r="T32" s="82">
        <v>5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94"/>
      <c r="C33" s="98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10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94"/>
      <c r="C34" s="98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4</v>
      </c>
      <c r="U34" s="26"/>
    </row>
    <row r="35" spans="1:25" ht="15" thickBot="1" x14ac:dyDescent="0.25">
      <c r="A35" s="70" t="s">
        <v>96</v>
      </c>
      <c r="B35" s="94"/>
      <c r="C35" s="98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56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94"/>
      <c r="C36" s="98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94"/>
      <c r="C37" s="98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94"/>
      <c r="C39" s="98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94"/>
      <c r="C40" s="98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>
        <v>0</v>
      </c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94"/>
      <c r="C41" s="98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>
        <v>0</v>
      </c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94"/>
      <c r="C42" s="98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94"/>
      <c r="C43" s="98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94"/>
      <c r="C46" s="98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 t="s">
        <v>171</v>
      </c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 t="s">
        <v>172</v>
      </c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300-000000000000}">
      <formula1>"2020"</formula1>
    </dataValidation>
    <dataValidation type="list" allowBlank="1" showInputMessage="1" showErrorMessage="1" sqref="V3:W3" xr:uid="{00000000-0002-0000-0300-000001000000}">
      <formula1>"ABRIL"</formula1>
    </dataValidation>
    <dataValidation type="list" allowBlank="1" showInputMessage="1" showErrorMessage="1" sqref="S3:T3" xr:uid="{00000000-0002-0000-0300-000002000000}">
      <formula1>"CAIC"</formula1>
    </dataValidation>
  </dataValidations>
  <hyperlinks>
    <hyperlink ref="W30" r:id="rId1" xr:uid="{00000000-0004-0000-03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Y56"/>
  <sheetViews>
    <sheetView topLeftCell="A18" workbookViewId="0">
      <selection activeCell="J18" sqref="J18:K18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IF(ABRIL!A3&lt;&gt;"",ABRIL!A3,"")</f>
        <v>IXTLAHUACAN DE LOS MEMBRILLOS</v>
      </c>
      <c r="B3" s="10"/>
      <c r="C3" s="461" t="str">
        <f>IF(ABRIL!C3&lt;&gt;"",ABRIL!C3,"")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IF(ABRIL!K3&lt;&gt;"",ABRIL!K3,"")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146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ABRIL!B13</f>
        <v>0</v>
      </c>
      <c r="C7" s="114">
        <f>ABRIL!C13</f>
        <v>0</v>
      </c>
      <c r="D7" s="113">
        <f>ABRIL!D13</f>
        <v>0</v>
      </c>
      <c r="E7" s="113">
        <f>ABRIL!E13</f>
        <v>0</v>
      </c>
      <c r="F7" s="113">
        <f>ABRIL!F13</f>
        <v>0</v>
      </c>
      <c r="G7" s="113">
        <f>ABRIL!G13</f>
        <v>0</v>
      </c>
      <c r="H7" s="113">
        <f>ABRIL!H13</f>
        <v>0</v>
      </c>
      <c r="I7" s="113">
        <f>ABRIL!I13</f>
        <v>0</v>
      </c>
      <c r="J7" s="113">
        <f>ABRIL!J13</f>
        <v>4</v>
      </c>
      <c r="K7" s="113">
        <f>ABRIL!K13</f>
        <v>4</v>
      </c>
      <c r="L7" s="113">
        <f>ABRIL!L13</f>
        <v>5</v>
      </c>
      <c r="M7" s="113">
        <f>ABRIL!M13</f>
        <v>6</v>
      </c>
      <c r="N7" s="113">
        <f>ABRIL!N13</f>
        <v>0</v>
      </c>
      <c r="O7" s="113">
        <f>ABRIL!O13</f>
        <v>0</v>
      </c>
      <c r="P7" s="113">
        <f>ABRIL!P13</f>
        <v>0</v>
      </c>
      <c r="Q7" s="113">
        <f>ABRIL!Q13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0</v>
      </c>
      <c r="G10" s="122">
        <f t="shared" si="2"/>
        <v>0</v>
      </c>
      <c r="H10" s="68">
        <f t="shared" si="2"/>
        <v>0</v>
      </c>
      <c r="I10" s="122">
        <f t="shared" si="2"/>
        <v>0</v>
      </c>
      <c r="J10" s="68">
        <f t="shared" si="2"/>
        <v>4</v>
      </c>
      <c r="K10" s="122">
        <f t="shared" si="2"/>
        <v>4</v>
      </c>
      <c r="L10" s="68">
        <f t="shared" si="2"/>
        <v>5</v>
      </c>
      <c r="M10" s="122">
        <f t="shared" si="2"/>
        <v>6</v>
      </c>
      <c r="N10" s="68">
        <f t="shared" si="2"/>
        <v>0</v>
      </c>
      <c r="O10" s="122">
        <f t="shared" si="2"/>
        <v>0</v>
      </c>
      <c r="P10" s="68">
        <f t="shared" si="2"/>
        <v>0</v>
      </c>
      <c r="Q10" s="122">
        <f t="shared" si="2"/>
        <v>0</v>
      </c>
      <c r="R10" s="121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0</v>
      </c>
      <c r="G13" s="122">
        <f t="shared" si="3"/>
        <v>0</v>
      </c>
      <c r="H13" s="68">
        <f t="shared" si="3"/>
        <v>0</v>
      </c>
      <c r="I13" s="122">
        <f t="shared" si="3"/>
        <v>0</v>
      </c>
      <c r="J13" s="68">
        <f t="shared" si="3"/>
        <v>4</v>
      </c>
      <c r="K13" s="122">
        <f t="shared" si="3"/>
        <v>4</v>
      </c>
      <c r="L13" s="68">
        <f t="shared" si="3"/>
        <v>5</v>
      </c>
      <c r="M13" s="122">
        <f t="shared" si="3"/>
        <v>6</v>
      </c>
      <c r="N13" s="68">
        <f t="shared" si="3"/>
        <v>0</v>
      </c>
      <c r="O13" s="122">
        <f t="shared" si="3"/>
        <v>0</v>
      </c>
      <c r="P13" s="68">
        <f>P10-P11</f>
        <v>0</v>
      </c>
      <c r="Q13" s="122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8</v>
      </c>
      <c r="K14" s="354"/>
      <c r="L14" s="353">
        <f>L13+M13</f>
        <v>11</v>
      </c>
      <c r="M14" s="354"/>
      <c r="N14" s="353">
        <f>N13+O13</f>
        <v>0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ABRIL!B15</f>
        <v>0</v>
      </c>
      <c r="C15" s="350"/>
      <c r="D15" s="349">
        <f>ABRIL!D15</f>
        <v>0</v>
      </c>
      <c r="E15" s="350"/>
      <c r="F15" s="349">
        <f>ABRIL!F15</f>
        <v>0</v>
      </c>
      <c r="G15" s="350"/>
      <c r="H15" s="349">
        <f>ABRIL!H15</f>
        <v>0</v>
      </c>
      <c r="I15" s="350"/>
      <c r="J15" s="349">
        <f>ABRIL!J15</f>
        <v>15</v>
      </c>
      <c r="K15" s="350"/>
      <c r="L15" s="349">
        <f>ABRIL!L15</f>
        <v>15</v>
      </c>
      <c r="M15" s="350"/>
      <c r="N15" s="349">
        <f>ABRIL!N15</f>
        <v>0</v>
      </c>
      <c r="O15" s="350"/>
      <c r="P15" s="349">
        <f>ABRIL!P15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7</v>
      </c>
      <c r="K16" s="352"/>
      <c r="L16" s="351">
        <f>L15-L14</f>
        <v>4</v>
      </c>
      <c r="M16" s="352"/>
      <c r="N16" s="351">
        <f>N15-N14</f>
        <v>0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ABRIL!B19</f>
        <v>0</v>
      </c>
      <c r="C19" s="346"/>
      <c r="D19" s="345">
        <f>ABRIL!D19</f>
        <v>0</v>
      </c>
      <c r="E19" s="346"/>
      <c r="F19" s="345">
        <f>ABRIL!F19</f>
        <v>0</v>
      </c>
      <c r="G19" s="346"/>
      <c r="H19" s="345">
        <f>ABRIL!H19</f>
        <v>0</v>
      </c>
      <c r="I19" s="346"/>
      <c r="J19" s="345">
        <f>ABRIL!J19</f>
        <v>1</v>
      </c>
      <c r="K19" s="346"/>
      <c r="L19" s="345">
        <f>ABRIL!L19</f>
        <v>1</v>
      </c>
      <c r="M19" s="346"/>
      <c r="N19" s="345">
        <f>ABRIL!N19</f>
        <v>0</v>
      </c>
      <c r="O19" s="346"/>
      <c r="P19" s="345">
        <f>ABRIL!P19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ABRIL!B20</f>
        <v>0</v>
      </c>
      <c r="C20" s="344"/>
      <c r="D20" s="343">
        <f>ABRIL!D20</f>
        <v>0</v>
      </c>
      <c r="E20" s="344"/>
      <c r="F20" s="343">
        <f>ABRIL!F20</f>
        <v>0</v>
      </c>
      <c r="G20" s="344"/>
      <c r="H20" s="343">
        <f>ABRIL!H20</f>
        <v>0</v>
      </c>
      <c r="I20" s="344"/>
      <c r="J20" s="343">
        <f>ABRIL!J20</f>
        <v>1</v>
      </c>
      <c r="K20" s="344"/>
      <c r="L20" s="343">
        <f>ABRIL!L20</f>
        <v>1</v>
      </c>
      <c r="M20" s="344"/>
      <c r="N20" s="343">
        <f>ABRIL!N20</f>
        <v>0</v>
      </c>
      <c r="O20" s="344"/>
      <c r="P20" s="343">
        <f>ABRIL!P20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19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0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0</v>
      </c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20.100000000000001" customHeight="1" thickBot="1" x14ac:dyDescent="0.25">
      <c r="A26" s="315" t="s">
        <v>157</v>
      </c>
      <c r="B26" s="316"/>
      <c r="C26" s="316"/>
      <c r="D26" s="339">
        <f>D23+D24+D25</f>
        <v>19</v>
      </c>
      <c r="E26" s="340"/>
      <c r="F26" s="13"/>
      <c r="G26" s="319" t="s">
        <v>65</v>
      </c>
      <c r="H26" s="320"/>
      <c r="I26" s="320"/>
      <c r="J26" s="320"/>
      <c r="K26" s="338"/>
      <c r="L26" s="326">
        <v>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24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94"/>
      <c r="C30" s="98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94"/>
      <c r="N30" s="98"/>
      <c r="O30" s="59">
        <f>N30+M30</f>
        <v>0</v>
      </c>
      <c r="P30" s="47"/>
      <c r="Q30" s="265" t="s">
        <v>77</v>
      </c>
      <c r="R30" s="266"/>
      <c r="S30" s="267"/>
      <c r="T30" s="81">
        <v>20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94"/>
      <c r="N31" s="98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15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94"/>
      <c r="N32" s="98"/>
      <c r="O32" s="59">
        <f t="shared" si="6"/>
        <v>0</v>
      </c>
      <c r="P32" s="47"/>
      <c r="Q32" s="202" t="s">
        <v>84</v>
      </c>
      <c r="R32" s="203"/>
      <c r="S32" s="204"/>
      <c r="T32" s="82">
        <v>15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94"/>
      <c r="C33" s="98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21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94"/>
      <c r="C34" s="98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17</v>
      </c>
      <c r="U34" s="26"/>
    </row>
    <row r="35" spans="1:25" ht="15" thickBot="1" x14ac:dyDescent="0.25">
      <c r="A35" s="70" t="s">
        <v>96</v>
      </c>
      <c r="B35" s="94"/>
      <c r="C35" s="98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112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94"/>
      <c r="C36" s="98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94"/>
      <c r="C37" s="98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94"/>
      <c r="C39" s="98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94"/>
      <c r="C40" s="98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94"/>
      <c r="C41" s="98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94"/>
      <c r="C42" s="98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94"/>
      <c r="C43" s="98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94"/>
      <c r="C46" s="98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>
        <v>0</v>
      </c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>
        <v>0</v>
      </c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 t="s">
        <v>171</v>
      </c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 t="s">
        <v>172</v>
      </c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S3:T3" xr:uid="{00000000-0002-0000-0400-000000000000}">
      <formula1>"CAIC"</formula1>
    </dataValidation>
    <dataValidation type="list" allowBlank="1" showInputMessage="1" showErrorMessage="1" sqref="V3:W3" xr:uid="{00000000-0002-0000-0400-000001000000}">
      <formula1>"MAYO"</formula1>
    </dataValidation>
    <dataValidation type="list" allowBlank="1" showInputMessage="1" showErrorMessage="1" sqref="X3:Y3" xr:uid="{00000000-0002-0000-0400-000002000000}">
      <formula1>"2020"</formula1>
    </dataValidation>
  </dataValidations>
  <hyperlinks>
    <hyperlink ref="W30" r:id="rId1" xr:uid="{00000000-0004-0000-04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Y56"/>
  <sheetViews>
    <sheetView topLeftCell="A4" workbookViewId="0">
      <selection activeCell="D24" sqref="D24:E24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IF(MAYO!A3&lt;&gt;"",MAYO!A3,"")</f>
        <v>IXTLAHUACAN DE LOS MEMBRILLOS</v>
      </c>
      <c r="B3" s="10"/>
      <c r="C3" s="461" t="str">
        <f>IF(MAYO!C3&lt;&gt;"",MAYO!C3,"")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IF(MAYO!K3&lt;&gt;"",MAYO!K3,"")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166</v>
      </c>
      <c r="T3" s="372"/>
      <c r="U3" s="9"/>
      <c r="V3" s="358" t="s">
        <v>147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MAYO!B13</f>
        <v>0</v>
      </c>
      <c r="C7" s="114">
        <f>MAYO!C13</f>
        <v>0</v>
      </c>
      <c r="D7" s="113">
        <f>MAYO!D13</f>
        <v>0</v>
      </c>
      <c r="E7" s="113">
        <f>MAYO!E13</f>
        <v>0</v>
      </c>
      <c r="F7" s="113">
        <f>MAYO!F13</f>
        <v>0</v>
      </c>
      <c r="G7" s="113">
        <f>MAYO!G13</f>
        <v>0</v>
      </c>
      <c r="H7" s="113">
        <f>MAYO!H13</f>
        <v>0</v>
      </c>
      <c r="I7" s="113">
        <f>MAYO!I13</f>
        <v>0</v>
      </c>
      <c r="J7" s="113">
        <f>MAYO!J13</f>
        <v>4</v>
      </c>
      <c r="K7" s="113">
        <f>MAYO!K13</f>
        <v>4</v>
      </c>
      <c r="L7" s="113">
        <f>MAYO!L13</f>
        <v>5</v>
      </c>
      <c r="M7" s="113">
        <f>MAYO!M13</f>
        <v>6</v>
      </c>
      <c r="N7" s="113">
        <f>MAYO!N13</f>
        <v>0</v>
      </c>
      <c r="O7" s="113">
        <f>MAYO!O13</f>
        <v>0</v>
      </c>
      <c r="P7" s="113">
        <f>MAYO!P13</f>
        <v>0</v>
      </c>
      <c r="Q7" s="113">
        <f>MAYO!Q13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65">
        <f>C7+C8</f>
        <v>0</v>
      </c>
      <c r="D10" s="68">
        <f t="shared" ref="D10:Q10" si="2">D7+D8+D9</f>
        <v>0</v>
      </c>
      <c r="E10" s="165">
        <f t="shared" si="2"/>
        <v>0</v>
      </c>
      <c r="F10" s="68">
        <f t="shared" si="2"/>
        <v>0</v>
      </c>
      <c r="G10" s="165">
        <f t="shared" si="2"/>
        <v>0</v>
      </c>
      <c r="H10" s="68">
        <f t="shared" si="2"/>
        <v>0</v>
      </c>
      <c r="I10" s="165">
        <f t="shared" si="2"/>
        <v>0</v>
      </c>
      <c r="J10" s="68">
        <f t="shared" si="2"/>
        <v>4</v>
      </c>
      <c r="K10" s="165">
        <f t="shared" si="2"/>
        <v>4</v>
      </c>
      <c r="L10" s="68">
        <f t="shared" si="2"/>
        <v>5</v>
      </c>
      <c r="M10" s="165">
        <f t="shared" si="2"/>
        <v>6</v>
      </c>
      <c r="N10" s="68">
        <f t="shared" si="2"/>
        <v>0</v>
      </c>
      <c r="O10" s="165">
        <f t="shared" si="2"/>
        <v>0</v>
      </c>
      <c r="P10" s="68">
        <f t="shared" si="2"/>
        <v>0</v>
      </c>
      <c r="Q10" s="165">
        <f t="shared" si="2"/>
        <v>0</v>
      </c>
      <c r="R10" s="164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65">
        <f t="shared" si="3"/>
        <v>0</v>
      </c>
      <c r="D13" s="68">
        <f t="shared" si="3"/>
        <v>0</v>
      </c>
      <c r="E13" s="165">
        <f t="shared" si="3"/>
        <v>0</v>
      </c>
      <c r="F13" s="68">
        <f t="shared" si="3"/>
        <v>0</v>
      </c>
      <c r="G13" s="165">
        <f t="shared" si="3"/>
        <v>0</v>
      </c>
      <c r="H13" s="68">
        <f t="shared" si="3"/>
        <v>0</v>
      </c>
      <c r="I13" s="165">
        <f t="shared" si="3"/>
        <v>0</v>
      </c>
      <c r="J13" s="68">
        <f t="shared" si="3"/>
        <v>4</v>
      </c>
      <c r="K13" s="165">
        <f t="shared" si="3"/>
        <v>4</v>
      </c>
      <c r="L13" s="68">
        <f t="shared" si="3"/>
        <v>5</v>
      </c>
      <c r="M13" s="165">
        <f t="shared" si="3"/>
        <v>6</v>
      </c>
      <c r="N13" s="68">
        <f t="shared" si="3"/>
        <v>0</v>
      </c>
      <c r="O13" s="165">
        <f t="shared" si="3"/>
        <v>0</v>
      </c>
      <c r="P13" s="68">
        <f>P10-P11</f>
        <v>0</v>
      </c>
      <c r="Q13" s="165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8</v>
      </c>
      <c r="K14" s="354"/>
      <c r="L14" s="353">
        <f>L13+M13</f>
        <v>11</v>
      </c>
      <c r="M14" s="354"/>
      <c r="N14" s="353">
        <f>N13+O13</f>
        <v>0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MAYO!B15</f>
        <v>0</v>
      </c>
      <c r="C15" s="350"/>
      <c r="D15" s="349">
        <f>MAYO!D15</f>
        <v>0</v>
      </c>
      <c r="E15" s="350"/>
      <c r="F15" s="349">
        <f>MAYO!F15</f>
        <v>0</v>
      </c>
      <c r="G15" s="350"/>
      <c r="H15" s="349">
        <f>MAYO!H15</f>
        <v>0</v>
      </c>
      <c r="I15" s="350"/>
      <c r="J15" s="349">
        <f>MAYO!J15</f>
        <v>15</v>
      </c>
      <c r="K15" s="350"/>
      <c r="L15" s="349">
        <f>MAYO!L15</f>
        <v>15</v>
      </c>
      <c r="M15" s="350"/>
      <c r="N15" s="349">
        <f>MAYO!N15</f>
        <v>0</v>
      </c>
      <c r="O15" s="350"/>
      <c r="P15" s="349">
        <f>MAYO!P15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7</v>
      </c>
      <c r="K16" s="352"/>
      <c r="L16" s="351">
        <f>L15-L14</f>
        <v>4</v>
      </c>
      <c r="M16" s="352"/>
      <c r="N16" s="351">
        <f>N15-N14</f>
        <v>0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MAYO!B19</f>
        <v>0</v>
      </c>
      <c r="C19" s="346"/>
      <c r="D19" s="345">
        <f>MAYO!D19</f>
        <v>0</v>
      </c>
      <c r="E19" s="346"/>
      <c r="F19" s="345">
        <f>MAYO!F19</f>
        <v>0</v>
      </c>
      <c r="G19" s="346"/>
      <c r="H19" s="345">
        <f>MAYO!H19</f>
        <v>0</v>
      </c>
      <c r="I19" s="346"/>
      <c r="J19" s="345">
        <f>MAYO!J19</f>
        <v>1</v>
      </c>
      <c r="K19" s="346"/>
      <c r="L19" s="345">
        <f>MAYO!L19</f>
        <v>1</v>
      </c>
      <c r="M19" s="346"/>
      <c r="N19" s="345">
        <f>MAYO!N19</f>
        <v>0</v>
      </c>
      <c r="O19" s="346"/>
      <c r="P19" s="345">
        <f>MAYO!P19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MAYO!B20</f>
        <v>0</v>
      </c>
      <c r="C20" s="344"/>
      <c r="D20" s="343">
        <f>MAYO!D20</f>
        <v>0</v>
      </c>
      <c r="E20" s="344"/>
      <c r="F20" s="343">
        <f>MAYO!F20</f>
        <v>0</v>
      </c>
      <c r="G20" s="344"/>
      <c r="H20" s="343">
        <f>MAYO!H20</f>
        <v>0</v>
      </c>
      <c r="I20" s="344"/>
      <c r="J20" s="343">
        <f>MAYO!J20</f>
        <v>1</v>
      </c>
      <c r="K20" s="344"/>
      <c r="L20" s="343">
        <f>MAYO!L20</f>
        <v>1</v>
      </c>
      <c r="M20" s="344"/>
      <c r="N20" s="343">
        <f>MAYO!N20</f>
        <v>0</v>
      </c>
      <c r="O20" s="344"/>
      <c r="P20" s="343">
        <f>MAYO!P20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19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0</v>
      </c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0</v>
      </c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6.5" customHeight="1" thickBot="1" x14ac:dyDescent="0.25">
      <c r="A26" s="315" t="s">
        <v>157</v>
      </c>
      <c r="B26" s="316"/>
      <c r="C26" s="316"/>
      <c r="D26" s="339">
        <f>D23+D24+D25</f>
        <v>19</v>
      </c>
      <c r="E26" s="340"/>
      <c r="F26" s="13"/>
      <c r="G26" s="319" t="s">
        <v>65</v>
      </c>
      <c r="H26" s="320"/>
      <c r="I26" s="320"/>
      <c r="J26" s="320"/>
      <c r="K26" s="338"/>
      <c r="L26" s="326">
        <v>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23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62"/>
      <c r="C30" s="16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62"/>
      <c r="N30" s="163"/>
      <c r="O30" s="59">
        <f>N30+M30</f>
        <v>0</v>
      </c>
      <c r="P30" s="47"/>
      <c r="Q30" s="265" t="s">
        <v>77</v>
      </c>
      <c r="R30" s="266"/>
      <c r="S30" s="267"/>
      <c r="T30" s="81">
        <v>12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62"/>
      <c r="C31" s="16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62"/>
      <c r="N31" s="163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15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62"/>
      <c r="N32" s="163"/>
      <c r="O32" s="59">
        <f t="shared" si="6"/>
        <v>0</v>
      </c>
      <c r="P32" s="47"/>
      <c r="Q32" s="202" t="s">
        <v>84</v>
      </c>
      <c r="R32" s="203"/>
      <c r="S32" s="204"/>
      <c r="T32" s="82">
        <v>13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62"/>
      <c r="C33" s="16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10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62"/>
      <c r="C34" s="16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5</v>
      </c>
      <c r="U34" s="26"/>
    </row>
    <row r="35" spans="1:25" ht="15" thickBot="1" x14ac:dyDescent="0.25">
      <c r="A35" s="70" t="s">
        <v>96</v>
      </c>
      <c r="B35" s="162"/>
      <c r="C35" s="16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78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62"/>
      <c r="C36" s="16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62"/>
      <c r="C37" s="16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62"/>
      <c r="C39" s="163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62"/>
      <c r="C40" s="16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62"/>
      <c r="C41" s="16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62"/>
      <c r="C42" s="16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62"/>
      <c r="C43" s="16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62"/>
      <c r="C46" s="16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 t="s">
        <v>171</v>
      </c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 t="s">
        <v>172</v>
      </c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</mergeCells>
  <dataValidations count="3">
    <dataValidation type="list" allowBlank="1" showInputMessage="1" showErrorMessage="1" sqref="X3:Y3" xr:uid="{00000000-0002-0000-0500-000000000000}">
      <formula1>"2020"</formula1>
    </dataValidation>
    <dataValidation type="list" allowBlank="1" showInputMessage="1" showErrorMessage="1" sqref="V3:W3" xr:uid="{00000000-0002-0000-0500-000001000000}">
      <formula1>"JUNIO"</formula1>
    </dataValidation>
    <dataValidation type="list" allowBlank="1" showInputMessage="1" showErrorMessage="1" sqref="S3:T3" xr:uid="{00000000-0002-0000-0500-000002000000}">
      <formula1>"CAIC"</formula1>
    </dataValidation>
  </dataValidations>
  <hyperlinks>
    <hyperlink ref="W30" r:id="rId1" xr:uid="{00000000-0004-0000-05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Y56"/>
  <sheetViews>
    <sheetView workbookViewId="0">
      <selection activeCell="D23" sqref="D23:E23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>
      <c r="A1" t="s">
        <v>18</v>
      </c>
    </row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167</v>
      </c>
      <c r="T3" s="372"/>
      <c r="U3" s="9"/>
      <c r="V3" s="358" t="s">
        <v>154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JUNIO!B13</f>
        <v>0</v>
      </c>
      <c r="C7" s="114">
        <f>JUNIO!C13</f>
        <v>0</v>
      </c>
      <c r="D7" s="113">
        <f>JUNIO!D13</f>
        <v>0</v>
      </c>
      <c r="E7" s="113">
        <f>JUNIO!E13</f>
        <v>0</v>
      </c>
      <c r="F7" s="113">
        <f>JUNIO!F13</f>
        <v>0</v>
      </c>
      <c r="G7" s="113">
        <f>JUNIO!G13</f>
        <v>0</v>
      </c>
      <c r="H7" s="113">
        <f>JUNIO!H13</f>
        <v>0</v>
      </c>
      <c r="I7" s="113">
        <f>JUNIO!I13</f>
        <v>0</v>
      </c>
      <c r="J7" s="113">
        <f>JUNIO!J13</f>
        <v>4</v>
      </c>
      <c r="K7" s="113">
        <f>JUNIO!K13</f>
        <v>4</v>
      </c>
      <c r="L7" s="113">
        <f>JUNIO!L13</f>
        <v>5</v>
      </c>
      <c r="M7" s="113">
        <f>JUNIO!M13</f>
        <v>6</v>
      </c>
      <c r="N7" s="113">
        <f>JUNIO!N13</f>
        <v>0</v>
      </c>
      <c r="O7" s="113">
        <f>JUNIO!O13</f>
        <v>0</v>
      </c>
      <c r="P7" s="113">
        <f>JUNIO!P13</f>
        <v>0</v>
      </c>
      <c r="Q7" s="113">
        <f>JUNIO!Q13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65">
        <f>C7+C8</f>
        <v>0</v>
      </c>
      <c r="D10" s="68">
        <f t="shared" ref="D10:Q10" si="2">D7+D8+D9</f>
        <v>0</v>
      </c>
      <c r="E10" s="165">
        <f t="shared" si="2"/>
        <v>0</v>
      </c>
      <c r="F10" s="68">
        <f t="shared" si="2"/>
        <v>0</v>
      </c>
      <c r="G10" s="165">
        <f t="shared" si="2"/>
        <v>0</v>
      </c>
      <c r="H10" s="68">
        <f t="shared" si="2"/>
        <v>0</v>
      </c>
      <c r="I10" s="165">
        <f t="shared" si="2"/>
        <v>0</v>
      </c>
      <c r="J10" s="68">
        <f t="shared" si="2"/>
        <v>4</v>
      </c>
      <c r="K10" s="165">
        <f t="shared" si="2"/>
        <v>4</v>
      </c>
      <c r="L10" s="68">
        <f t="shared" si="2"/>
        <v>5</v>
      </c>
      <c r="M10" s="165">
        <f t="shared" si="2"/>
        <v>6</v>
      </c>
      <c r="N10" s="68">
        <f t="shared" si="2"/>
        <v>0</v>
      </c>
      <c r="O10" s="165">
        <f t="shared" si="2"/>
        <v>0</v>
      </c>
      <c r="P10" s="68">
        <f t="shared" si="2"/>
        <v>0</v>
      </c>
      <c r="Q10" s="165">
        <f t="shared" si="2"/>
        <v>0</v>
      </c>
      <c r="R10" s="164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65">
        <f t="shared" si="3"/>
        <v>0</v>
      </c>
      <c r="D13" s="68">
        <f t="shared" si="3"/>
        <v>0</v>
      </c>
      <c r="E13" s="165">
        <f t="shared" si="3"/>
        <v>0</v>
      </c>
      <c r="F13" s="68">
        <f t="shared" si="3"/>
        <v>0</v>
      </c>
      <c r="G13" s="165">
        <f t="shared" si="3"/>
        <v>0</v>
      </c>
      <c r="H13" s="68">
        <f t="shared" si="3"/>
        <v>0</v>
      </c>
      <c r="I13" s="165">
        <f t="shared" si="3"/>
        <v>0</v>
      </c>
      <c r="J13" s="68">
        <f t="shared" si="3"/>
        <v>4</v>
      </c>
      <c r="K13" s="165">
        <f t="shared" si="3"/>
        <v>4</v>
      </c>
      <c r="L13" s="68">
        <f t="shared" si="3"/>
        <v>5</v>
      </c>
      <c r="M13" s="165">
        <f t="shared" si="3"/>
        <v>6</v>
      </c>
      <c r="N13" s="68">
        <f t="shared" si="3"/>
        <v>0</v>
      </c>
      <c r="O13" s="165">
        <f t="shared" si="3"/>
        <v>0</v>
      </c>
      <c r="P13" s="68">
        <f>P10-P11</f>
        <v>0</v>
      </c>
      <c r="Q13" s="165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8</v>
      </c>
      <c r="K14" s="354"/>
      <c r="L14" s="353">
        <f>L13+M13</f>
        <v>11</v>
      </c>
      <c r="M14" s="354"/>
      <c r="N14" s="353">
        <f>N13+O13</f>
        <v>0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7</v>
      </c>
      <c r="K16" s="352"/>
      <c r="L16" s="351">
        <f>L15-L14</f>
        <v>4</v>
      </c>
      <c r="M16" s="352"/>
      <c r="N16" s="351">
        <f>N15-N14</f>
        <v>0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19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>
        <v>0</v>
      </c>
      <c r="M24" s="325"/>
      <c r="N24" s="13"/>
      <c r="O24" s="319" t="s">
        <v>60</v>
      </c>
      <c r="P24" s="320"/>
      <c r="Q24" s="320"/>
      <c r="R24" s="320"/>
      <c r="S24" s="391">
        <v>1</v>
      </c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>
        <v>0</v>
      </c>
      <c r="M25" s="325"/>
      <c r="N25" s="13"/>
      <c r="O25" s="475" t="s">
        <v>63</v>
      </c>
      <c r="P25" s="477"/>
      <c r="Q25" s="477"/>
      <c r="R25" s="476"/>
      <c r="S25" s="478">
        <f>SUM(S23:S24)</f>
        <v>1</v>
      </c>
      <c r="T25" s="479"/>
      <c r="U25" s="1"/>
      <c r="V25" s="385"/>
      <c r="W25" s="317" t="s">
        <v>66</v>
      </c>
      <c r="X25" s="318"/>
      <c r="Y25" s="85"/>
    </row>
    <row r="26" spans="1:25" ht="17.25" customHeight="1" thickBot="1" x14ac:dyDescent="0.25">
      <c r="A26" s="315" t="s">
        <v>157</v>
      </c>
      <c r="B26" s="316"/>
      <c r="C26" s="316"/>
      <c r="D26" s="339">
        <f>D23+D24+D25</f>
        <v>19</v>
      </c>
      <c r="E26" s="340"/>
      <c r="F26" s="13"/>
      <c r="G26" s="319" t="s">
        <v>65</v>
      </c>
      <c r="H26" s="320"/>
      <c r="I26" s="320"/>
      <c r="J26" s="320"/>
      <c r="K26" s="338"/>
      <c r="L26" s="326">
        <v>0</v>
      </c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>
        <v>12</v>
      </c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62"/>
      <c r="C30" s="16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62"/>
      <c r="N30" s="163"/>
      <c r="O30" s="59">
        <f>N30+M30</f>
        <v>0</v>
      </c>
      <c r="P30" s="47"/>
      <c r="Q30" s="265" t="s">
        <v>77</v>
      </c>
      <c r="R30" s="266"/>
      <c r="S30" s="267"/>
      <c r="T30" s="81">
        <v>10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62"/>
      <c r="C31" s="16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62"/>
      <c r="N31" s="163"/>
      <c r="O31" s="59">
        <f t="shared" ref="O31:O37" si="6">N31+M31</f>
        <v>0</v>
      </c>
      <c r="P31" s="47"/>
      <c r="Q31" s="265" t="s">
        <v>80</v>
      </c>
      <c r="R31" s="266"/>
      <c r="S31" s="267"/>
      <c r="T31" s="81">
        <v>5</v>
      </c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62"/>
      <c r="N32" s="163"/>
      <c r="O32" s="59">
        <f t="shared" si="6"/>
        <v>0</v>
      </c>
      <c r="P32" s="47"/>
      <c r="Q32" s="202" t="s">
        <v>84</v>
      </c>
      <c r="R32" s="203"/>
      <c r="S32" s="204"/>
      <c r="T32" s="82">
        <v>2</v>
      </c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62"/>
      <c r="C33" s="16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>
        <v>2</v>
      </c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62"/>
      <c r="C34" s="16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>
        <v>2</v>
      </c>
      <c r="U34" s="26"/>
    </row>
    <row r="35" spans="1:25" ht="15" thickBot="1" x14ac:dyDescent="0.25">
      <c r="A35" s="70" t="s">
        <v>96</v>
      </c>
      <c r="B35" s="162"/>
      <c r="C35" s="16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33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62"/>
      <c r="C36" s="16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62"/>
      <c r="C37" s="16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62"/>
      <c r="C39" s="163"/>
      <c r="D39" s="193"/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62"/>
      <c r="C40" s="16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62"/>
      <c r="C41" s="16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62"/>
      <c r="C42" s="16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62"/>
      <c r="C43" s="16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62"/>
      <c r="C46" s="16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</mergeCells>
  <dataValidations count="3">
    <dataValidation type="list" allowBlank="1" showInputMessage="1" showErrorMessage="1" sqref="S3:T3" xr:uid="{00000000-0002-0000-0600-000000000000}">
      <formula1>"CAIC"</formula1>
    </dataValidation>
    <dataValidation type="list" allowBlank="1" showInputMessage="1" showErrorMessage="1" sqref="V3:W3" xr:uid="{00000000-0002-0000-0600-000001000000}">
      <formula1>"JULIO"</formula1>
    </dataValidation>
    <dataValidation type="list" allowBlank="1" showInputMessage="1" showErrorMessage="1" sqref="X3:Y3" xr:uid="{00000000-0002-0000-0600-000002000000}">
      <formula1>"2020"</formula1>
    </dataValidation>
  </dataValidations>
  <hyperlinks>
    <hyperlink ref="W30" r:id="rId1" xr:uid="{00000000-0004-0000-0600-000000000000}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Y56"/>
  <sheetViews>
    <sheetView workbookViewId="0">
      <selection activeCell="M13" sqref="M13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167</v>
      </c>
      <c r="T3" s="372"/>
      <c r="U3" s="9"/>
      <c r="V3" s="358" t="s">
        <v>153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JULIO!B13</f>
        <v>0</v>
      </c>
      <c r="C7" s="113">
        <f>JULIO!C13</f>
        <v>0</v>
      </c>
      <c r="D7" s="113">
        <f>JULIO!D13</f>
        <v>0</v>
      </c>
      <c r="E7" s="113">
        <f>JULIO!E13</f>
        <v>0</v>
      </c>
      <c r="F7" s="113">
        <f>JULIO!F13</f>
        <v>0</v>
      </c>
      <c r="G7" s="113">
        <f>JULIO!G13</f>
        <v>0</v>
      </c>
      <c r="H7" s="113">
        <f>JULIO!H13</f>
        <v>0</v>
      </c>
      <c r="I7" s="113">
        <f>JULIO!I13</f>
        <v>0</v>
      </c>
      <c r="J7" s="113">
        <f>JULIO!J13</f>
        <v>4</v>
      </c>
      <c r="K7" s="113">
        <f>JULIO!K13</f>
        <v>4</v>
      </c>
      <c r="L7" s="113">
        <f>JULIO!L13</f>
        <v>5</v>
      </c>
      <c r="M7" s="113">
        <f>JULIO!M13</f>
        <v>6</v>
      </c>
      <c r="N7" s="113">
        <f>JULIO!N13</f>
        <v>0</v>
      </c>
      <c r="O7" s="113">
        <f>JULIO!O13</f>
        <v>0</v>
      </c>
      <c r="P7" s="113">
        <f>JULIO!P13</f>
        <v>0</v>
      </c>
      <c r="Q7" s="113">
        <f>JULIO!Q13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>
        <v>4</v>
      </c>
      <c r="M9" s="143">
        <v>4</v>
      </c>
      <c r="N9" s="142">
        <v>5</v>
      </c>
      <c r="O9" s="143">
        <v>6</v>
      </c>
      <c r="P9" s="142"/>
      <c r="Q9" s="143"/>
      <c r="R9" s="146">
        <f t="shared" si="0"/>
        <v>9</v>
      </c>
      <c r="S9" s="91">
        <f t="shared" si="0"/>
        <v>10</v>
      </c>
      <c r="T9" s="123">
        <f t="shared" si="1"/>
        <v>19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0</v>
      </c>
      <c r="H10" s="68">
        <f t="shared" si="2"/>
        <v>0</v>
      </c>
      <c r="I10" s="171">
        <f t="shared" si="2"/>
        <v>0</v>
      </c>
      <c r="J10" s="68">
        <f t="shared" si="2"/>
        <v>4</v>
      </c>
      <c r="K10" s="171">
        <f t="shared" si="2"/>
        <v>4</v>
      </c>
      <c r="L10" s="68">
        <f t="shared" si="2"/>
        <v>9</v>
      </c>
      <c r="M10" s="171">
        <f t="shared" si="2"/>
        <v>10</v>
      </c>
      <c r="N10" s="68">
        <f t="shared" si="2"/>
        <v>5</v>
      </c>
      <c r="O10" s="171">
        <f t="shared" si="2"/>
        <v>6</v>
      </c>
      <c r="P10" s="68">
        <f t="shared" si="2"/>
        <v>0</v>
      </c>
      <c r="Q10" s="171">
        <f t="shared" si="2"/>
        <v>0</v>
      </c>
      <c r="R10" s="170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>
        <v>4</v>
      </c>
      <c r="K12" s="119">
        <v>4</v>
      </c>
      <c r="L12" s="118">
        <v>5</v>
      </c>
      <c r="M12" s="119">
        <v>6</v>
      </c>
      <c r="N12" s="118"/>
      <c r="O12" s="119"/>
      <c r="P12" s="138"/>
      <c r="Q12" s="139"/>
      <c r="R12" s="146">
        <f>P12+N12+L12+J12+H12+F12+D12+B12</f>
        <v>9</v>
      </c>
      <c r="S12" s="91">
        <f>Q12+O12+M12+K12+I12+G12+E12+C12</f>
        <v>10</v>
      </c>
      <c r="T12" s="123">
        <f t="shared" si="1"/>
        <v>19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0</v>
      </c>
      <c r="H13" s="68">
        <f t="shared" si="3"/>
        <v>0</v>
      </c>
      <c r="I13" s="171">
        <f t="shared" si="3"/>
        <v>0</v>
      </c>
      <c r="J13" s="68">
        <f t="shared" si="3"/>
        <v>0</v>
      </c>
      <c r="K13" s="171">
        <f t="shared" si="3"/>
        <v>0</v>
      </c>
      <c r="L13" s="68">
        <f t="shared" si="3"/>
        <v>4</v>
      </c>
      <c r="M13" s="171">
        <f t="shared" si="3"/>
        <v>4</v>
      </c>
      <c r="N13" s="68">
        <f t="shared" si="3"/>
        <v>5</v>
      </c>
      <c r="O13" s="171">
        <f t="shared" si="3"/>
        <v>6</v>
      </c>
      <c r="P13" s="68">
        <f>P10-P11</f>
        <v>0</v>
      </c>
      <c r="Q13" s="171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0</v>
      </c>
      <c r="K14" s="354"/>
      <c r="L14" s="353">
        <f>L13+M13</f>
        <v>8</v>
      </c>
      <c r="M14" s="354"/>
      <c r="N14" s="353">
        <f>N13+O13</f>
        <v>11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15</v>
      </c>
      <c r="K16" s="352"/>
      <c r="L16" s="351">
        <f>L15-L14</f>
        <v>7</v>
      </c>
      <c r="M16" s="352"/>
      <c r="N16" s="351">
        <f>N15-N14</f>
        <v>-11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/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/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/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23.85" customHeight="1" thickBot="1" x14ac:dyDescent="0.25">
      <c r="A26" s="315" t="s">
        <v>157</v>
      </c>
      <c r="B26" s="316"/>
      <c r="C26" s="316"/>
      <c r="D26" s="339">
        <f>D23+D24+D25</f>
        <v>0</v>
      </c>
      <c r="E26" s="340"/>
      <c r="F26" s="13"/>
      <c r="G26" s="319" t="s">
        <v>65</v>
      </c>
      <c r="H26" s="320"/>
      <c r="I26" s="320"/>
      <c r="J26" s="320"/>
      <c r="K26" s="338"/>
      <c r="L26" s="326"/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/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72"/>
      <c r="C30" s="17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72"/>
      <c r="N30" s="173"/>
      <c r="O30" s="59">
        <f>N30+M30</f>
        <v>0</v>
      </c>
      <c r="P30" s="47"/>
      <c r="Q30" s="265" t="s">
        <v>77</v>
      </c>
      <c r="R30" s="266"/>
      <c r="S30" s="267"/>
      <c r="T30" s="81"/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72"/>
      <c r="C31" s="17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72"/>
      <c r="N31" s="173"/>
      <c r="O31" s="59">
        <f t="shared" ref="O31:O37" si="6">N31+M31</f>
        <v>0</v>
      </c>
      <c r="P31" s="47"/>
      <c r="Q31" s="265" t="s">
        <v>80</v>
      </c>
      <c r="R31" s="266"/>
      <c r="S31" s="267"/>
      <c r="T31" s="81"/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72"/>
      <c r="N32" s="173"/>
      <c r="O32" s="59">
        <f t="shared" si="6"/>
        <v>0</v>
      </c>
      <c r="P32" s="47"/>
      <c r="Q32" s="202" t="s">
        <v>84</v>
      </c>
      <c r="R32" s="203"/>
      <c r="S32" s="204"/>
      <c r="T32" s="82"/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72"/>
      <c r="C33" s="17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/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72"/>
      <c r="C34" s="17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/>
      <c r="U34" s="26"/>
    </row>
    <row r="35" spans="1:25" ht="15" thickBot="1" x14ac:dyDescent="0.25">
      <c r="A35" s="70" t="s">
        <v>96</v>
      </c>
      <c r="B35" s="172"/>
      <c r="C35" s="17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0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72"/>
      <c r="C36" s="17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72"/>
      <c r="C37" s="17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72"/>
      <c r="C39" s="173"/>
      <c r="D39" s="193">
        <f t="shared" si="5"/>
        <v>0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72"/>
      <c r="C40" s="17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72"/>
      <c r="C41" s="17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72"/>
      <c r="C42" s="17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72"/>
      <c r="C43" s="17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72"/>
      <c r="C46" s="17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/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700-000000000000}">
      <formula1>"2020"</formula1>
    </dataValidation>
    <dataValidation type="list" allowBlank="1" showInputMessage="1" showErrorMessage="1" sqref="V3:W3" xr:uid="{00000000-0002-0000-0700-000001000000}">
      <formula1>"AGOSTO"</formula1>
    </dataValidation>
    <dataValidation type="list" allowBlank="1" showInputMessage="1" showErrorMessage="1" sqref="S3:T3" xr:uid="{00000000-0002-0000-0700-000002000000}">
      <formula1>"CAIC"</formula1>
    </dataValidation>
  </dataValidations>
  <hyperlinks>
    <hyperlink ref="W30" r:id="rId1" xr:uid="{00000000-0004-0000-0700-000000000000}"/>
  </hyperlinks>
  <pageMargins left="0.7" right="0.7" top="0.75" bottom="0.75" header="0.3" footer="0.3"/>
  <pageSetup paperSize="9" scale="65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Y56"/>
  <sheetViews>
    <sheetView topLeftCell="A35" workbookViewId="0">
      <selection activeCell="J51" sqref="J51:S51"/>
    </sheetView>
  </sheetViews>
  <sheetFormatPr baseColWidth="10" defaultRowHeight="14.25" x14ac:dyDescent="0.2"/>
  <cols>
    <col min="1" max="1" width="27.5" customWidth="1"/>
    <col min="2" max="3" width="5.5" customWidth="1"/>
    <col min="4" max="17" width="5.25" customWidth="1"/>
    <col min="18" max="19" width="5.625" customWidth="1"/>
    <col min="20" max="20" width="7.625" customWidth="1"/>
    <col min="21" max="21" width="2.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95" customHeight="1" thickBot="1" x14ac:dyDescent="0.25">
      <c r="A2" s="51" t="s">
        <v>0</v>
      </c>
      <c r="B2" s="35"/>
      <c r="C2" s="417" t="s">
        <v>1</v>
      </c>
      <c r="D2" s="418"/>
      <c r="E2" s="418"/>
      <c r="F2" s="418"/>
      <c r="G2" s="418"/>
      <c r="H2" s="418"/>
      <c r="I2" s="419"/>
      <c r="J2" s="136"/>
      <c r="K2" s="417" t="s">
        <v>142</v>
      </c>
      <c r="L2" s="418"/>
      <c r="M2" s="418"/>
      <c r="N2" s="418"/>
      <c r="O2" s="418"/>
      <c r="P2" s="418"/>
      <c r="Q2" s="419"/>
      <c r="R2" s="35"/>
      <c r="S2" s="362" t="s">
        <v>2</v>
      </c>
      <c r="T2" s="363"/>
      <c r="U2" s="35"/>
      <c r="V2" s="357" t="s">
        <v>3</v>
      </c>
      <c r="W2" s="357"/>
      <c r="X2" s="357" t="s">
        <v>4</v>
      </c>
      <c r="Y2" s="357"/>
    </row>
    <row r="3" spans="1:25" ht="20.100000000000001" customHeight="1" thickBot="1" x14ac:dyDescent="0.25">
      <c r="A3" s="150" t="str">
        <f>IF(JUNIO!A3&lt;&gt;"",JUNIO!A3,"")</f>
        <v>IXTLAHUACAN DE LOS MEMBRILLOS</v>
      </c>
      <c r="B3" s="10"/>
      <c r="C3" s="461" t="str">
        <f>IF(JUNIO!C3&lt;&gt;"",JUNIO!C3,"")</f>
        <v>COL. LOMAS DE ATEQUIZA</v>
      </c>
      <c r="D3" s="462"/>
      <c r="E3" s="462"/>
      <c r="F3" s="462"/>
      <c r="G3" s="462"/>
      <c r="H3" s="462"/>
      <c r="I3" s="463"/>
      <c r="J3" s="137"/>
      <c r="K3" s="461" t="str">
        <f>IF(JUNIO!K3&lt;&gt;"",JUNIO!K3,"")</f>
        <v>CAIC ATEQUIZA  " SUEÑOS Y SONRISAS"</v>
      </c>
      <c r="L3" s="462"/>
      <c r="M3" s="462"/>
      <c r="N3" s="462"/>
      <c r="O3" s="462"/>
      <c r="P3" s="462"/>
      <c r="Q3" s="463"/>
      <c r="R3" s="11"/>
      <c r="S3" s="371" t="s">
        <v>167</v>
      </c>
      <c r="T3" s="372"/>
      <c r="U3" s="9"/>
      <c r="V3" s="358" t="s">
        <v>152</v>
      </c>
      <c r="W3" s="358"/>
      <c r="X3" s="358">
        <v>2020</v>
      </c>
      <c r="Y3" s="358"/>
    </row>
    <row r="4" spans="1:25" ht="4.7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432" t="s">
        <v>5</v>
      </c>
      <c r="B5" s="359" t="s">
        <v>6</v>
      </c>
      <c r="C5" s="360"/>
      <c r="D5" s="359" t="s">
        <v>7</v>
      </c>
      <c r="E5" s="360"/>
      <c r="F5" s="359" t="s">
        <v>8</v>
      </c>
      <c r="G5" s="360"/>
      <c r="H5" s="359" t="s">
        <v>9</v>
      </c>
      <c r="I5" s="360"/>
      <c r="J5" s="359" t="s">
        <v>10</v>
      </c>
      <c r="K5" s="360"/>
      <c r="L5" s="359" t="s">
        <v>11</v>
      </c>
      <c r="M5" s="360"/>
      <c r="N5" s="359" t="s">
        <v>12</v>
      </c>
      <c r="O5" s="360"/>
      <c r="P5" s="359" t="s">
        <v>13</v>
      </c>
      <c r="Q5" s="360"/>
      <c r="R5" s="361" t="s">
        <v>14</v>
      </c>
      <c r="S5" s="361"/>
      <c r="T5" s="373" t="s">
        <v>15</v>
      </c>
      <c r="U5" s="125"/>
      <c r="V5" s="207" t="s">
        <v>16</v>
      </c>
      <c r="W5" s="208"/>
      <c r="X5" s="262"/>
      <c r="Y5" s="48" t="s">
        <v>17</v>
      </c>
    </row>
    <row r="6" spans="1:25" ht="15" thickBot="1" x14ac:dyDescent="0.25">
      <c r="A6" s="433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74"/>
      <c r="U6" s="14"/>
      <c r="V6" s="364" t="s">
        <v>20</v>
      </c>
      <c r="W6" s="365"/>
      <c r="X6" s="366"/>
      <c r="Y6" s="84"/>
    </row>
    <row r="7" spans="1:25" x14ac:dyDescent="0.2">
      <c r="A7" s="106" t="s">
        <v>21</v>
      </c>
      <c r="B7" s="113">
        <f>AGOSTO!B13</f>
        <v>0</v>
      </c>
      <c r="C7" s="113">
        <f>AGOSTO!C13</f>
        <v>0</v>
      </c>
      <c r="D7" s="113">
        <f>AGOSTO!D13</f>
        <v>0</v>
      </c>
      <c r="E7" s="113">
        <f>AGOSTO!E13</f>
        <v>0</v>
      </c>
      <c r="F7" s="113">
        <f>AGOSTO!F13</f>
        <v>0</v>
      </c>
      <c r="G7" s="113">
        <f>AGOSTO!G13</f>
        <v>0</v>
      </c>
      <c r="H7" s="113">
        <f>AGOSTO!H13</f>
        <v>0</v>
      </c>
      <c r="I7" s="113">
        <f>AGOSTO!I13</f>
        <v>0</v>
      </c>
      <c r="J7" s="113">
        <f>AGOSTO!J13</f>
        <v>0</v>
      </c>
      <c r="K7" s="113">
        <f>AGOSTO!K13</f>
        <v>0</v>
      </c>
      <c r="L7" s="113">
        <f>AGOSTO!L13</f>
        <v>4</v>
      </c>
      <c r="M7" s="113">
        <f>AGOSTO!M13</f>
        <v>4</v>
      </c>
      <c r="N7" s="113">
        <f>AGOSTO!N13</f>
        <v>5</v>
      </c>
      <c r="O7" s="113">
        <f>AGOSTO!O13</f>
        <v>6</v>
      </c>
      <c r="P7" s="113">
        <f>AGOSTO!P13</f>
        <v>0</v>
      </c>
      <c r="Q7" s="113">
        <f>AGOSTO!Q13</f>
        <v>0</v>
      </c>
      <c r="R7" s="112">
        <f t="shared" ref="R7:S9" si="0">P7+N7+L7+J7+H7+F7+D7+B7</f>
        <v>9</v>
      </c>
      <c r="S7" s="114">
        <f t="shared" si="0"/>
        <v>10</v>
      </c>
      <c r="T7" s="115">
        <f t="shared" ref="T7:T13" si="1">SUM(R7:S7)</f>
        <v>19</v>
      </c>
      <c r="U7" s="13"/>
      <c r="V7" s="367" t="s">
        <v>22</v>
      </c>
      <c r="W7" s="368"/>
      <c r="X7" s="369"/>
      <c r="Y7" s="85"/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67" t="s">
        <v>24</v>
      </c>
      <c r="W8" s="368"/>
      <c r="X8" s="369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81" t="s">
        <v>26</v>
      </c>
      <c r="W9" s="104" t="s">
        <v>27</v>
      </c>
      <c r="X9" s="126"/>
      <c r="Y9" s="85"/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0</v>
      </c>
      <c r="H10" s="68">
        <f t="shared" si="2"/>
        <v>0</v>
      </c>
      <c r="I10" s="171">
        <f t="shared" si="2"/>
        <v>0</v>
      </c>
      <c r="J10" s="68">
        <f t="shared" si="2"/>
        <v>0</v>
      </c>
      <c r="K10" s="171">
        <f t="shared" si="2"/>
        <v>0</v>
      </c>
      <c r="L10" s="68">
        <f t="shared" si="2"/>
        <v>4</v>
      </c>
      <c r="M10" s="171">
        <f t="shared" si="2"/>
        <v>4</v>
      </c>
      <c r="N10" s="68">
        <f t="shared" si="2"/>
        <v>5</v>
      </c>
      <c r="O10" s="171">
        <f t="shared" si="2"/>
        <v>6</v>
      </c>
      <c r="P10" s="68">
        <f t="shared" si="2"/>
        <v>0</v>
      </c>
      <c r="Q10" s="171">
        <f t="shared" si="2"/>
        <v>0</v>
      </c>
      <c r="R10" s="170">
        <f>R7+R8</f>
        <v>9</v>
      </c>
      <c r="S10" s="116">
        <f>S7+S8</f>
        <v>10</v>
      </c>
      <c r="T10" s="61">
        <f t="shared" si="1"/>
        <v>19</v>
      </c>
      <c r="U10" s="13"/>
      <c r="V10" s="382"/>
      <c r="W10" s="188" t="s">
        <v>29</v>
      </c>
      <c r="X10" s="370"/>
      <c r="Y10" s="85"/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82"/>
      <c r="W11" s="188" t="s">
        <v>32</v>
      </c>
      <c r="X11" s="370"/>
      <c r="Y11" s="85"/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82"/>
      <c r="W12" s="188" t="s">
        <v>34</v>
      </c>
      <c r="X12" s="370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0</v>
      </c>
      <c r="H13" s="68">
        <f t="shared" si="3"/>
        <v>0</v>
      </c>
      <c r="I13" s="171">
        <f t="shared" si="3"/>
        <v>0</v>
      </c>
      <c r="J13" s="68">
        <f t="shared" si="3"/>
        <v>0</v>
      </c>
      <c r="K13" s="171">
        <f t="shared" si="3"/>
        <v>0</v>
      </c>
      <c r="L13" s="68">
        <f t="shared" si="3"/>
        <v>4</v>
      </c>
      <c r="M13" s="171">
        <f t="shared" si="3"/>
        <v>4</v>
      </c>
      <c r="N13" s="68">
        <f t="shared" si="3"/>
        <v>5</v>
      </c>
      <c r="O13" s="171">
        <f t="shared" si="3"/>
        <v>6</v>
      </c>
      <c r="P13" s="68">
        <f>P10-P11</f>
        <v>0</v>
      </c>
      <c r="Q13" s="171">
        <f>Q10-Q11</f>
        <v>0</v>
      </c>
      <c r="R13" s="92">
        <f>R10-R11</f>
        <v>9</v>
      </c>
      <c r="S13" s="92">
        <f>S10-S11</f>
        <v>10</v>
      </c>
      <c r="T13" s="61">
        <f t="shared" si="1"/>
        <v>19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3">
        <f>B13+C13</f>
        <v>0</v>
      </c>
      <c r="C14" s="354"/>
      <c r="D14" s="353">
        <f>D13+E13</f>
        <v>0</v>
      </c>
      <c r="E14" s="354"/>
      <c r="F14" s="353">
        <f>F13+G13</f>
        <v>0</v>
      </c>
      <c r="G14" s="354"/>
      <c r="H14" s="353">
        <f>H13+I13</f>
        <v>0</v>
      </c>
      <c r="I14" s="354"/>
      <c r="J14" s="353">
        <f>J13+K13</f>
        <v>0</v>
      </c>
      <c r="K14" s="354"/>
      <c r="L14" s="353">
        <f>L13+M13</f>
        <v>8</v>
      </c>
      <c r="M14" s="354"/>
      <c r="N14" s="353">
        <f>N13+O13</f>
        <v>11</v>
      </c>
      <c r="O14" s="354"/>
      <c r="P14" s="353">
        <f>P13+Q13</f>
        <v>0</v>
      </c>
      <c r="Q14" s="354"/>
      <c r="R14" s="383">
        <f>P14+N14+L14+J14+H14+F14+D14+B14</f>
        <v>19</v>
      </c>
      <c r="S14" s="383"/>
      <c r="T14" s="354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0</v>
      </c>
      <c r="G15" s="350"/>
      <c r="H15" s="349">
        <f>JUNIO!H15</f>
        <v>0</v>
      </c>
      <c r="I15" s="350"/>
      <c r="J15" s="349">
        <f>JUNIO!J15</f>
        <v>15</v>
      </c>
      <c r="K15" s="350"/>
      <c r="L15" s="349">
        <f>JUNIO!L15</f>
        <v>15</v>
      </c>
      <c r="M15" s="350"/>
      <c r="N15" s="349">
        <f>JUNIO!N15</f>
        <v>0</v>
      </c>
      <c r="O15" s="350"/>
      <c r="P15" s="349">
        <f>JUNIO!P15</f>
        <v>0</v>
      </c>
      <c r="Q15" s="350"/>
      <c r="R15" s="355">
        <f t="shared" ref="R15:R20" si="4">SUM(B15:P15)</f>
        <v>30</v>
      </c>
      <c r="S15" s="355"/>
      <c r="T15" s="356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51">
        <f>B15-B14</f>
        <v>0</v>
      </c>
      <c r="C16" s="352"/>
      <c r="D16" s="351">
        <f>D15-D14</f>
        <v>0</v>
      </c>
      <c r="E16" s="352"/>
      <c r="F16" s="351">
        <f>F15-F14</f>
        <v>0</v>
      </c>
      <c r="G16" s="352"/>
      <c r="H16" s="351">
        <f>H15-H14</f>
        <v>0</v>
      </c>
      <c r="I16" s="352"/>
      <c r="J16" s="351">
        <f>J15-J14</f>
        <v>15</v>
      </c>
      <c r="K16" s="352"/>
      <c r="L16" s="351">
        <f>L15-L14</f>
        <v>7</v>
      </c>
      <c r="M16" s="352"/>
      <c r="N16" s="351">
        <f>N15-N14</f>
        <v>-11</v>
      </c>
      <c r="O16" s="352"/>
      <c r="P16" s="351">
        <f>P15-P14</f>
        <v>0</v>
      </c>
      <c r="Q16" s="352"/>
      <c r="R16" s="355">
        <f t="shared" si="4"/>
        <v>11</v>
      </c>
      <c r="S16" s="355"/>
      <c r="T16" s="356"/>
      <c r="U16" s="1"/>
      <c r="V16" s="367" t="s">
        <v>42</v>
      </c>
      <c r="W16" s="368"/>
      <c r="X16" s="369"/>
      <c r="Y16" s="85"/>
    </row>
    <row r="17" spans="1:25" ht="14.25" customHeight="1" x14ac:dyDescent="0.2">
      <c r="A17" s="63" t="s">
        <v>41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347"/>
      <c r="M17" s="348"/>
      <c r="N17" s="347"/>
      <c r="O17" s="348"/>
      <c r="P17" s="347"/>
      <c r="Q17" s="348"/>
      <c r="R17" s="375">
        <f t="shared" si="4"/>
        <v>0</v>
      </c>
      <c r="S17" s="375"/>
      <c r="T17" s="376"/>
      <c r="U17" s="1"/>
      <c r="V17" s="384" t="s">
        <v>44</v>
      </c>
      <c r="W17" s="105" t="s">
        <v>45</v>
      </c>
      <c r="X17" s="130"/>
      <c r="Y17" s="85"/>
    </row>
    <row r="18" spans="1:25" ht="14.25" customHeight="1" x14ac:dyDescent="0.2">
      <c r="A18" s="63" t="s">
        <v>43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347"/>
      <c r="M18" s="348"/>
      <c r="N18" s="347"/>
      <c r="O18" s="348"/>
      <c r="P18" s="347"/>
      <c r="Q18" s="348"/>
      <c r="R18" s="375">
        <f t="shared" si="4"/>
        <v>0</v>
      </c>
      <c r="S18" s="375"/>
      <c r="T18" s="376"/>
      <c r="U18" s="1"/>
      <c r="V18" s="385"/>
      <c r="W18" s="103" t="s">
        <v>47</v>
      </c>
      <c r="X18" s="131"/>
      <c r="Y18" s="85"/>
    </row>
    <row r="19" spans="1:25" x14ac:dyDescent="0.2">
      <c r="A19" s="66" t="s">
        <v>46</v>
      </c>
      <c r="B19" s="345">
        <f>JUNIO!B19</f>
        <v>0</v>
      </c>
      <c r="C19" s="346"/>
      <c r="D19" s="345">
        <f>JUNIO!D19</f>
        <v>0</v>
      </c>
      <c r="E19" s="346"/>
      <c r="F19" s="345">
        <f>JUNIO!F19</f>
        <v>0</v>
      </c>
      <c r="G19" s="346"/>
      <c r="H19" s="345">
        <f>JUNIO!H19</f>
        <v>0</v>
      </c>
      <c r="I19" s="346"/>
      <c r="J19" s="345">
        <f>JUNIO!J19</f>
        <v>1</v>
      </c>
      <c r="K19" s="346"/>
      <c r="L19" s="345">
        <f>JUNIO!L19</f>
        <v>1</v>
      </c>
      <c r="M19" s="346"/>
      <c r="N19" s="345">
        <f>JUNIO!N19</f>
        <v>0</v>
      </c>
      <c r="O19" s="346"/>
      <c r="P19" s="345">
        <f>JUNIO!P19</f>
        <v>0</v>
      </c>
      <c r="Q19" s="346"/>
      <c r="R19" s="375">
        <f t="shared" si="4"/>
        <v>2</v>
      </c>
      <c r="S19" s="375"/>
      <c r="T19" s="376"/>
      <c r="U19" s="1"/>
      <c r="V19" s="385"/>
      <c r="W19" s="103" t="s">
        <v>49</v>
      </c>
      <c r="X19" s="131"/>
      <c r="Y19" s="86"/>
    </row>
    <row r="20" spans="1:25" ht="15" thickBot="1" x14ac:dyDescent="0.25">
      <c r="A20" s="67" t="s">
        <v>48</v>
      </c>
      <c r="B20" s="343">
        <f>JUNIO!B20</f>
        <v>0</v>
      </c>
      <c r="C20" s="344"/>
      <c r="D20" s="343">
        <f>JUNIO!D20</f>
        <v>0</v>
      </c>
      <c r="E20" s="344"/>
      <c r="F20" s="343">
        <f>JUNIO!F20</f>
        <v>0</v>
      </c>
      <c r="G20" s="344"/>
      <c r="H20" s="343">
        <f>JUNIO!H20</f>
        <v>0</v>
      </c>
      <c r="I20" s="344"/>
      <c r="J20" s="343">
        <f>JUNIO!J20</f>
        <v>1</v>
      </c>
      <c r="K20" s="344"/>
      <c r="L20" s="343">
        <f>JUNIO!L20</f>
        <v>1</v>
      </c>
      <c r="M20" s="344"/>
      <c r="N20" s="343">
        <f>JUNIO!N20</f>
        <v>0</v>
      </c>
      <c r="O20" s="344"/>
      <c r="P20" s="343">
        <f>JUNIO!P20</f>
        <v>0</v>
      </c>
      <c r="Q20" s="344"/>
      <c r="R20" s="472">
        <f t="shared" si="4"/>
        <v>2</v>
      </c>
      <c r="S20" s="472"/>
      <c r="T20" s="473"/>
      <c r="U20" s="7"/>
      <c r="V20" s="385"/>
      <c r="W20" s="386" t="s">
        <v>50</v>
      </c>
      <c r="X20" s="387"/>
      <c r="Y20" s="85"/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84" t="s">
        <v>54</v>
      </c>
      <c r="W21" s="317" t="s">
        <v>55</v>
      </c>
      <c r="X21" s="318"/>
      <c r="Y21" s="85"/>
    </row>
    <row r="22" spans="1:25" ht="15" thickBot="1" x14ac:dyDescent="0.25">
      <c r="A22" s="423" t="s">
        <v>51</v>
      </c>
      <c r="B22" s="424"/>
      <c r="C22" s="425"/>
      <c r="D22" s="428" t="s">
        <v>17</v>
      </c>
      <c r="E22" s="429"/>
      <c r="G22" s="405" t="s">
        <v>52</v>
      </c>
      <c r="H22" s="406"/>
      <c r="I22" s="406"/>
      <c r="J22" s="406"/>
      <c r="K22" s="407"/>
      <c r="L22" s="197" t="s">
        <v>17</v>
      </c>
      <c r="M22" s="388"/>
      <c r="N22" s="14"/>
      <c r="O22" s="250" t="s">
        <v>53</v>
      </c>
      <c r="P22" s="251"/>
      <c r="Q22" s="251"/>
      <c r="R22" s="251"/>
      <c r="S22" s="475" t="s">
        <v>17</v>
      </c>
      <c r="T22" s="476"/>
      <c r="U22" s="1"/>
      <c r="V22" s="385"/>
      <c r="W22" s="397" t="s">
        <v>58</v>
      </c>
      <c r="X22" s="398"/>
      <c r="Y22" s="85"/>
    </row>
    <row r="23" spans="1:25" ht="18" customHeight="1" x14ac:dyDescent="0.2">
      <c r="A23" s="426" t="s">
        <v>160</v>
      </c>
      <c r="B23" s="427"/>
      <c r="C23" s="427"/>
      <c r="D23" s="430">
        <v>8</v>
      </c>
      <c r="E23" s="431"/>
      <c r="G23" s="408" t="s">
        <v>56</v>
      </c>
      <c r="H23" s="409"/>
      <c r="I23" s="409"/>
      <c r="J23" s="409"/>
      <c r="K23" s="410"/>
      <c r="L23" s="411">
        <f>SUM(L24:M26)</f>
        <v>0</v>
      </c>
      <c r="M23" s="412"/>
      <c r="N23" s="13"/>
      <c r="O23" s="395" t="s">
        <v>57</v>
      </c>
      <c r="P23" s="396"/>
      <c r="Q23" s="396"/>
      <c r="R23" s="396"/>
      <c r="S23" s="389"/>
      <c r="T23" s="390"/>
      <c r="U23" s="1"/>
      <c r="V23" s="385"/>
      <c r="W23" s="397" t="s">
        <v>61</v>
      </c>
      <c r="X23" s="398"/>
      <c r="Y23" s="85"/>
    </row>
    <row r="24" spans="1:25" ht="18" customHeight="1" thickBot="1" x14ac:dyDescent="0.25">
      <c r="A24" s="175" t="s">
        <v>158</v>
      </c>
      <c r="B24" s="174"/>
      <c r="C24" s="174"/>
      <c r="D24" s="321"/>
      <c r="E24" s="322"/>
      <c r="G24" s="332" t="s">
        <v>59</v>
      </c>
      <c r="H24" s="333"/>
      <c r="I24" s="333"/>
      <c r="J24" s="333"/>
      <c r="K24" s="334"/>
      <c r="L24" s="324"/>
      <c r="M24" s="325"/>
      <c r="N24" s="13"/>
      <c r="O24" s="319" t="s">
        <v>60</v>
      </c>
      <c r="P24" s="320"/>
      <c r="Q24" s="320"/>
      <c r="R24" s="320"/>
      <c r="S24" s="391"/>
      <c r="T24" s="392"/>
      <c r="U24" s="1"/>
      <c r="V24" s="385"/>
      <c r="W24" s="397" t="s">
        <v>64</v>
      </c>
      <c r="X24" s="398"/>
      <c r="Y24" s="85"/>
    </row>
    <row r="25" spans="1:25" ht="19.7" customHeight="1" thickBot="1" x14ac:dyDescent="0.25">
      <c r="A25" s="176" t="s">
        <v>159</v>
      </c>
      <c r="B25" s="177"/>
      <c r="C25" s="178"/>
      <c r="D25" s="321"/>
      <c r="E25" s="322"/>
      <c r="G25" s="335" t="s">
        <v>62</v>
      </c>
      <c r="H25" s="336"/>
      <c r="I25" s="336"/>
      <c r="J25" s="336"/>
      <c r="K25" s="337"/>
      <c r="L25" s="324"/>
      <c r="M25" s="325"/>
      <c r="N25" s="13"/>
      <c r="O25" s="475" t="s">
        <v>63</v>
      </c>
      <c r="P25" s="477"/>
      <c r="Q25" s="477"/>
      <c r="R25" s="476"/>
      <c r="S25" s="478">
        <f>SUM(S23:S24)</f>
        <v>0</v>
      </c>
      <c r="T25" s="479"/>
      <c r="U25" s="1"/>
      <c r="V25" s="385"/>
      <c r="W25" s="317" t="s">
        <v>66</v>
      </c>
      <c r="X25" s="318"/>
      <c r="Y25" s="85"/>
    </row>
    <row r="26" spans="1:25" ht="19.7" customHeight="1" thickBot="1" x14ac:dyDescent="0.25">
      <c r="A26" s="315" t="s">
        <v>157</v>
      </c>
      <c r="B26" s="316"/>
      <c r="C26" s="316"/>
      <c r="D26" s="339">
        <f>D23+D24+D25</f>
        <v>8</v>
      </c>
      <c r="E26" s="340"/>
      <c r="F26" s="13"/>
      <c r="G26" s="319" t="s">
        <v>65</v>
      </c>
      <c r="H26" s="320"/>
      <c r="I26" s="320"/>
      <c r="J26" s="320"/>
      <c r="K26" s="338"/>
      <c r="L26" s="326"/>
      <c r="M26" s="327"/>
      <c r="N26" s="13"/>
      <c r="O26" s="1"/>
      <c r="P26" s="1"/>
      <c r="Q26" s="1"/>
      <c r="R26" s="1"/>
      <c r="S26" s="1"/>
      <c r="T26" s="14"/>
      <c r="U26" s="1"/>
      <c r="V26" s="399"/>
      <c r="W26" s="330" t="s">
        <v>67</v>
      </c>
      <c r="X26" s="331"/>
      <c r="Y26" s="87"/>
    </row>
    <row r="27" spans="1:25" ht="8.4499999999999993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400" t="s">
        <v>17</v>
      </c>
      <c r="E28" s="401"/>
      <c r="F28" s="1"/>
      <c r="G28" s="250" t="s">
        <v>69</v>
      </c>
      <c r="H28" s="251"/>
      <c r="I28" s="251"/>
      <c r="J28" s="251"/>
      <c r="K28" s="251"/>
      <c r="L28" s="252"/>
      <c r="M28" s="45" t="s">
        <v>18</v>
      </c>
      <c r="N28" s="44" t="s">
        <v>19</v>
      </c>
      <c r="O28" s="57" t="s">
        <v>17</v>
      </c>
      <c r="P28" s="46"/>
      <c r="Q28" s="328" t="s">
        <v>70</v>
      </c>
      <c r="R28" s="329"/>
      <c r="S28" s="329"/>
      <c r="T28" s="88" t="s">
        <v>17</v>
      </c>
      <c r="U28" s="25"/>
      <c r="V28" s="36"/>
      <c r="W28" s="271"/>
      <c r="X28" s="271"/>
      <c r="Y28" s="132"/>
    </row>
    <row r="29" spans="1:25" ht="15" thickBot="1" x14ac:dyDescent="0.25">
      <c r="A29" s="69" t="s">
        <v>71</v>
      </c>
      <c r="B29" s="93"/>
      <c r="C29" s="97"/>
      <c r="D29" s="226">
        <f>C29+B29</f>
        <v>0</v>
      </c>
      <c r="E29" s="227"/>
      <c r="F29" s="1"/>
      <c r="G29" s="413" t="s">
        <v>72</v>
      </c>
      <c r="H29" s="414"/>
      <c r="I29" s="263" t="s">
        <v>73</v>
      </c>
      <c r="J29" s="263"/>
      <c r="K29" s="263"/>
      <c r="L29" s="264"/>
      <c r="M29" s="93"/>
      <c r="N29" s="97"/>
      <c r="O29" s="58">
        <f>N29+M29</f>
        <v>0</v>
      </c>
      <c r="P29" s="47"/>
      <c r="Q29" s="259" t="s">
        <v>74</v>
      </c>
      <c r="R29" s="260"/>
      <c r="S29" s="261"/>
      <c r="T29" s="80"/>
      <c r="U29" s="26"/>
      <c r="V29" s="207" t="s">
        <v>81</v>
      </c>
      <c r="W29" s="208"/>
      <c r="X29" s="208"/>
      <c r="Y29" s="262"/>
    </row>
    <row r="30" spans="1:25" ht="15" thickBot="1" x14ac:dyDescent="0.25">
      <c r="A30" s="70" t="s">
        <v>75</v>
      </c>
      <c r="B30" s="172"/>
      <c r="C30" s="173"/>
      <c r="D30" s="193">
        <f>C30+B30</f>
        <v>0</v>
      </c>
      <c r="E30" s="194"/>
      <c r="F30" s="1"/>
      <c r="G30" s="415"/>
      <c r="H30" s="416"/>
      <c r="I30" s="402" t="s">
        <v>76</v>
      </c>
      <c r="J30" s="402"/>
      <c r="K30" s="402"/>
      <c r="L30" s="403"/>
      <c r="M30" s="172"/>
      <c r="N30" s="173"/>
      <c r="O30" s="59">
        <f>N30+M30</f>
        <v>0</v>
      </c>
      <c r="P30" s="47"/>
      <c r="Q30" s="265" t="s">
        <v>77</v>
      </c>
      <c r="R30" s="266"/>
      <c r="S30" s="267"/>
      <c r="T30" s="81"/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72"/>
      <c r="C31" s="173"/>
      <c r="D31" s="193">
        <f t="shared" ref="D31:D48" si="5">C31+B31</f>
        <v>0</v>
      </c>
      <c r="E31" s="194"/>
      <c r="F31" s="1"/>
      <c r="G31" s="415"/>
      <c r="H31" s="416"/>
      <c r="I31" s="404" t="s">
        <v>79</v>
      </c>
      <c r="J31" s="402"/>
      <c r="K31" s="402"/>
      <c r="L31" s="403"/>
      <c r="M31" s="172"/>
      <c r="N31" s="173"/>
      <c r="O31" s="59">
        <f t="shared" ref="O31:O37" si="6">N31+M31</f>
        <v>0</v>
      </c>
      <c r="P31" s="47"/>
      <c r="Q31" s="265" t="s">
        <v>80</v>
      </c>
      <c r="R31" s="266"/>
      <c r="S31" s="267"/>
      <c r="T31" s="81"/>
      <c r="U31" s="26"/>
      <c r="V31" s="276" t="s">
        <v>93</v>
      </c>
      <c r="W31" s="279"/>
      <c r="X31" s="309"/>
      <c r="Y31" s="273"/>
    </row>
    <row r="32" spans="1:25" x14ac:dyDescent="0.2">
      <c r="A32" s="70" t="s">
        <v>82</v>
      </c>
      <c r="B32" s="95"/>
      <c r="C32" s="99"/>
      <c r="D32" s="193">
        <f t="shared" si="5"/>
        <v>0</v>
      </c>
      <c r="E32" s="194"/>
      <c r="F32" s="1"/>
      <c r="G32" s="223" t="s">
        <v>83</v>
      </c>
      <c r="H32" s="224"/>
      <c r="I32" s="224"/>
      <c r="J32" s="224"/>
      <c r="K32" s="224"/>
      <c r="L32" s="225"/>
      <c r="M32" s="172"/>
      <c r="N32" s="173"/>
      <c r="O32" s="59">
        <f t="shared" si="6"/>
        <v>0</v>
      </c>
      <c r="P32" s="47"/>
      <c r="Q32" s="202" t="s">
        <v>84</v>
      </c>
      <c r="R32" s="203"/>
      <c r="S32" s="204"/>
      <c r="T32" s="82"/>
      <c r="U32" s="26"/>
      <c r="V32" s="277"/>
      <c r="W32" s="280"/>
      <c r="X32" s="310"/>
      <c r="Y32" s="274"/>
    </row>
    <row r="33" spans="1:25" ht="15" thickBot="1" x14ac:dyDescent="0.25">
      <c r="A33" s="70" t="s">
        <v>89</v>
      </c>
      <c r="B33" s="172"/>
      <c r="C33" s="173"/>
      <c r="D33" s="193">
        <f t="shared" si="5"/>
        <v>0</v>
      </c>
      <c r="E33" s="194"/>
      <c r="F33" s="1"/>
      <c r="G33" s="195" t="s">
        <v>90</v>
      </c>
      <c r="H33" s="196"/>
      <c r="I33" s="214" t="s">
        <v>91</v>
      </c>
      <c r="J33" s="214"/>
      <c r="K33" s="214"/>
      <c r="L33" s="215"/>
      <c r="M33" s="206"/>
      <c r="N33" s="205"/>
      <c r="O33" s="59">
        <f t="shared" si="6"/>
        <v>0</v>
      </c>
      <c r="P33" s="47"/>
      <c r="Q33" s="28" t="s">
        <v>92</v>
      </c>
      <c r="R33" s="29"/>
      <c r="S33" s="30"/>
      <c r="T33" s="81"/>
      <c r="U33" s="26"/>
      <c r="V33" s="278"/>
      <c r="W33" s="281"/>
      <c r="X33" s="311"/>
      <c r="Y33" s="275"/>
    </row>
    <row r="34" spans="1:25" ht="15" thickBot="1" x14ac:dyDescent="0.25">
      <c r="A34" s="70" t="s">
        <v>94</v>
      </c>
      <c r="B34" s="172"/>
      <c r="C34" s="173"/>
      <c r="D34" s="193">
        <f t="shared" si="5"/>
        <v>0</v>
      </c>
      <c r="E34" s="194"/>
      <c r="F34" s="1"/>
      <c r="G34" s="195"/>
      <c r="H34" s="196"/>
      <c r="I34" s="214"/>
      <c r="J34" s="214"/>
      <c r="K34" s="214"/>
      <c r="L34" s="215"/>
      <c r="M34" s="206"/>
      <c r="N34" s="205"/>
      <c r="O34" s="59">
        <f t="shared" si="6"/>
        <v>0</v>
      </c>
      <c r="P34" s="47"/>
      <c r="Q34" s="15" t="s">
        <v>95</v>
      </c>
      <c r="R34" s="16"/>
      <c r="S34" s="31"/>
      <c r="T34" s="83"/>
      <c r="U34" s="26"/>
    </row>
    <row r="35" spans="1:25" ht="15" thickBot="1" x14ac:dyDescent="0.25">
      <c r="A35" s="70" t="s">
        <v>96</v>
      </c>
      <c r="B35" s="172"/>
      <c r="C35" s="173"/>
      <c r="D35" s="193">
        <f t="shared" si="5"/>
        <v>0</v>
      </c>
      <c r="E35" s="194"/>
      <c r="F35" s="1"/>
      <c r="G35" s="195"/>
      <c r="H35" s="196"/>
      <c r="I35" s="214" t="s">
        <v>97</v>
      </c>
      <c r="J35" s="214"/>
      <c r="K35" s="214"/>
      <c r="L35" s="215"/>
      <c r="M35" s="206"/>
      <c r="N35" s="205"/>
      <c r="O35" s="59">
        <f t="shared" si="6"/>
        <v>0</v>
      </c>
      <c r="P35" s="47"/>
      <c r="Q35" s="197" t="s">
        <v>63</v>
      </c>
      <c r="R35" s="198"/>
      <c r="S35" s="198"/>
      <c r="T35" s="62">
        <f>SUM(T29:T34)</f>
        <v>0</v>
      </c>
      <c r="U35" s="26"/>
      <c r="V35" s="255" t="s">
        <v>105</v>
      </c>
      <c r="W35" s="256"/>
      <c r="X35" s="268" t="s">
        <v>106</v>
      </c>
      <c r="Y35" s="242" t="s">
        <v>107</v>
      </c>
    </row>
    <row r="36" spans="1:25" ht="15" thickBot="1" x14ac:dyDescent="0.25">
      <c r="A36" s="70" t="s">
        <v>98</v>
      </c>
      <c r="B36" s="172"/>
      <c r="C36" s="173"/>
      <c r="D36" s="193">
        <f t="shared" si="5"/>
        <v>0</v>
      </c>
      <c r="E36" s="194"/>
      <c r="F36" s="1"/>
      <c r="G36" s="195"/>
      <c r="H36" s="196"/>
      <c r="I36" s="214"/>
      <c r="J36" s="214"/>
      <c r="K36" s="214"/>
      <c r="L36" s="215"/>
      <c r="M36" s="206"/>
      <c r="N36" s="205"/>
      <c r="O36" s="59">
        <f t="shared" si="6"/>
        <v>0</v>
      </c>
      <c r="P36" s="47"/>
      <c r="Q36" s="1"/>
      <c r="R36" s="1"/>
      <c r="S36" s="1"/>
      <c r="T36" s="1"/>
      <c r="U36" s="1"/>
      <c r="V36" s="257"/>
      <c r="W36" s="258"/>
      <c r="X36" s="269"/>
      <c r="Y36" s="243"/>
    </row>
    <row r="37" spans="1:25" ht="15" thickBot="1" x14ac:dyDescent="0.25">
      <c r="A37" s="70" t="s">
        <v>99</v>
      </c>
      <c r="B37" s="172"/>
      <c r="C37" s="173"/>
      <c r="D37" s="193">
        <f t="shared" si="5"/>
        <v>0</v>
      </c>
      <c r="E37" s="194"/>
      <c r="F37" s="1"/>
      <c r="G37" s="216" t="s">
        <v>100</v>
      </c>
      <c r="H37" s="217"/>
      <c r="I37" s="217"/>
      <c r="J37" s="217"/>
      <c r="K37" s="217"/>
      <c r="L37" s="218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5" t="s">
        <v>114</v>
      </c>
      <c r="W37" s="446"/>
      <c r="X37" s="449"/>
      <c r="Y37" s="451"/>
    </row>
    <row r="38" spans="1:25" ht="15" thickBot="1" x14ac:dyDescent="0.25">
      <c r="A38" s="70" t="s">
        <v>101</v>
      </c>
      <c r="B38" s="95"/>
      <c r="C38" s="99"/>
      <c r="D38" s="193">
        <f t="shared" si="5"/>
        <v>0</v>
      </c>
      <c r="E38" s="19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7"/>
      <c r="W38" s="448"/>
      <c r="X38" s="450"/>
      <c r="Y38" s="452"/>
    </row>
    <row r="39" spans="1:25" ht="15" thickBot="1" x14ac:dyDescent="0.25">
      <c r="A39" s="70" t="s">
        <v>102</v>
      </c>
      <c r="B39" s="172">
        <v>20</v>
      </c>
      <c r="C39" s="173">
        <v>24</v>
      </c>
      <c r="D39" s="193">
        <f t="shared" si="5"/>
        <v>44</v>
      </c>
      <c r="E39" s="194"/>
      <c r="F39" s="1"/>
      <c r="G39" s="207" t="s">
        <v>103</v>
      </c>
      <c r="H39" s="208"/>
      <c r="I39" s="208"/>
      <c r="J39" s="208"/>
      <c r="K39" s="208"/>
      <c r="L39" s="212" t="s">
        <v>17</v>
      </c>
      <c r="M39" s="213"/>
      <c r="O39" s="207" t="s">
        <v>104</v>
      </c>
      <c r="P39" s="208"/>
      <c r="Q39" s="208"/>
      <c r="R39" s="208"/>
      <c r="S39" s="189" t="s">
        <v>17</v>
      </c>
      <c r="T39" s="190"/>
    </row>
    <row r="40" spans="1:25" x14ac:dyDescent="0.2">
      <c r="A40" s="71" t="s">
        <v>108</v>
      </c>
      <c r="B40" s="172"/>
      <c r="C40" s="173"/>
      <c r="D40" s="193">
        <f t="shared" si="5"/>
        <v>0</v>
      </c>
      <c r="E40" s="194"/>
      <c r="F40" s="1"/>
      <c r="G40" s="199" t="s">
        <v>109</v>
      </c>
      <c r="H40" s="200"/>
      <c r="I40" s="200"/>
      <c r="J40" s="200"/>
      <c r="K40" s="201"/>
      <c r="L40" s="453"/>
      <c r="M40" s="454"/>
      <c r="O40" s="199" t="s">
        <v>110</v>
      </c>
      <c r="P40" s="200"/>
      <c r="Q40" s="200"/>
      <c r="R40" s="201"/>
      <c r="S40" s="240"/>
      <c r="T40" s="241"/>
      <c r="V40" s="219" t="s">
        <v>120</v>
      </c>
      <c r="W40" s="220"/>
      <c r="X40" s="282" t="s">
        <v>121</v>
      </c>
      <c r="Y40" s="284" t="s">
        <v>107</v>
      </c>
    </row>
    <row r="41" spans="1:25" ht="15" thickBot="1" x14ac:dyDescent="0.25">
      <c r="A41" s="70" t="s">
        <v>111</v>
      </c>
      <c r="B41" s="172"/>
      <c r="C41" s="173"/>
      <c r="D41" s="193">
        <f t="shared" si="5"/>
        <v>0</v>
      </c>
      <c r="E41" s="194"/>
      <c r="F41" s="1"/>
      <c r="G41" s="186" t="s">
        <v>112</v>
      </c>
      <c r="H41" s="187"/>
      <c r="I41" s="187"/>
      <c r="J41" s="187"/>
      <c r="K41" s="188"/>
      <c r="L41" s="191"/>
      <c r="M41" s="192"/>
      <c r="O41" s="209" t="s">
        <v>113</v>
      </c>
      <c r="P41" s="210"/>
      <c r="Q41" s="210"/>
      <c r="R41" s="211"/>
      <c r="S41" s="299"/>
      <c r="T41" s="300"/>
      <c r="V41" s="221"/>
      <c r="W41" s="222"/>
      <c r="X41" s="283"/>
      <c r="Y41" s="285"/>
    </row>
    <row r="42" spans="1:25" x14ac:dyDescent="0.2">
      <c r="A42" s="70" t="s">
        <v>115</v>
      </c>
      <c r="B42" s="172"/>
      <c r="C42" s="173"/>
      <c r="D42" s="193">
        <f t="shared" si="5"/>
        <v>0</v>
      </c>
      <c r="E42" s="194"/>
      <c r="F42" s="1"/>
      <c r="G42" s="186" t="s">
        <v>116</v>
      </c>
      <c r="H42" s="187"/>
      <c r="I42" s="187"/>
      <c r="J42" s="187"/>
      <c r="K42" s="188"/>
      <c r="L42" s="191"/>
      <c r="M42" s="192"/>
      <c r="O42" s="14"/>
      <c r="P42" s="14"/>
      <c r="Q42" s="14"/>
      <c r="R42" s="14"/>
      <c r="S42" s="14"/>
      <c r="T42" s="1"/>
      <c r="V42" s="233" t="s">
        <v>128</v>
      </c>
      <c r="W42" s="234"/>
      <c r="X42" s="248"/>
      <c r="Y42" s="231"/>
    </row>
    <row r="43" spans="1:25" ht="15" thickBot="1" x14ac:dyDescent="0.25">
      <c r="A43" s="72" t="s">
        <v>117</v>
      </c>
      <c r="B43" s="172"/>
      <c r="C43" s="173"/>
      <c r="D43" s="193">
        <f t="shared" si="5"/>
        <v>0</v>
      </c>
      <c r="E43" s="194"/>
      <c r="F43" s="1"/>
      <c r="G43" s="186" t="s">
        <v>118</v>
      </c>
      <c r="H43" s="187"/>
      <c r="I43" s="187"/>
      <c r="J43" s="187"/>
      <c r="K43" s="188"/>
      <c r="L43" s="191"/>
      <c r="M43" s="192"/>
      <c r="V43" s="235"/>
      <c r="W43" s="236"/>
      <c r="X43" s="249"/>
      <c r="Y43" s="232"/>
    </row>
    <row r="44" spans="1:25" ht="15" thickBot="1" x14ac:dyDescent="0.25">
      <c r="A44" s="72" t="s">
        <v>122</v>
      </c>
      <c r="B44" s="95"/>
      <c r="C44" s="99"/>
      <c r="D44" s="193">
        <f t="shared" si="5"/>
        <v>0</v>
      </c>
      <c r="E44" s="194"/>
      <c r="F44" s="1"/>
      <c r="G44" s="186" t="s">
        <v>123</v>
      </c>
      <c r="H44" s="187"/>
      <c r="I44" s="187"/>
      <c r="J44" s="187"/>
      <c r="K44" s="188"/>
      <c r="L44" s="191"/>
      <c r="M44" s="192"/>
      <c r="O44" s="237" t="s">
        <v>119</v>
      </c>
      <c r="P44" s="238"/>
      <c r="Q44" s="238"/>
      <c r="R44" s="239"/>
      <c r="S44" s="189" t="s">
        <v>17</v>
      </c>
      <c r="T44" s="190"/>
      <c r="V44" s="289" t="s">
        <v>133</v>
      </c>
      <c r="W44" s="290"/>
      <c r="X44" s="293"/>
      <c r="Y44" s="246"/>
    </row>
    <row r="45" spans="1:25" x14ac:dyDescent="0.2">
      <c r="A45" s="72" t="s">
        <v>125</v>
      </c>
      <c r="B45" s="95"/>
      <c r="C45" s="99"/>
      <c r="D45" s="193">
        <f t="shared" si="5"/>
        <v>0</v>
      </c>
      <c r="E45" s="194"/>
      <c r="F45" s="1"/>
      <c r="G45" s="186" t="s">
        <v>126</v>
      </c>
      <c r="H45" s="187"/>
      <c r="I45" s="187"/>
      <c r="J45" s="187"/>
      <c r="K45" s="188"/>
      <c r="L45" s="191"/>
      <c r="M45" s="192"/>
      <c r="O45" s="297" t="s">
        <v>124</v>
      </c>
      <c r="P45" s="298"/>
      <c r="Q45" s="298"/>
      <c r="R45" s="298"/>
      <c r="S45" s="240"/>
      <c r="T45" s="241"/>
      <c r="V45" s="291"/>
      <c r="W45" s="292"/>
      <c r="X45" s="294"/>
      <c r="Y45" s="232"/>
    </row>
    <row r="46" spans="1:25" ht="15" thickBot="1" x14ac:dyDescent="0.25">
      <c r="A46" s="72" t="s">
        <v>129</v>
      </c>
      <c r="B46" s="172"/>
      <c r="C46" s="173"/>
      <c r="D46" s="193">
        <f t="shared" si="5"/>
        <v>0</v>
      </c>
      <c r="E46" s="194"/>
      <c r="F46" s="1"/>
      <c r="G46" s="286" t="s">
        <v>130</v>
      </c>
      <c r="H46" s="287"/>
      <c r="I46" s="287"/>
      <c r="J46" s="287"/>
      <c r="K46" s="288"/>
      <c r="L46" s="191"/>
      <c r="M46" s="192"/>
      <c r="N46" s="1"/>
      <c r="O46" s="295" t="s">
        <v>127</v>
      </c>
      <c r="P46" s="296"/>
      <c r="Q46" s="296"/>
      <c r="R46" s="296"/>
      <c r="S46" s="299"/>
      <c r="T46" s="300"/>
      <c r="V46" s="289" t="s">
        <v>135</v>
      </c>
      <c r="W46" s="290"/>
      <c r="X46" s="244"/>
      <c r="Y46" s="246"/>
    </row>
    <row r="47" spans="1:25" ht="15" thickBot="1" x14ac:dyDescent="0.25">
      <c r="A47" s="73" t="s">
        <v>131</v>
      </c>
      <c r="B47" s="95"/>
      <c r="C47" s="99"/>
      <c r="D47" s="193">
        <f t="shared" si="5"/>
        <v>0</v>
      </c>
      <c r="E47" s="194"/>
      <c r="F47" s="1"/>
      <c r="G47" s="306" t="s">
        <v>132</v>
      </c>
      <c r="H47" s="307"/>
      <c r="I47" s="307"/>
      <c r="J47" s="307"/>
      <c r="K47" s="308"/>
      <c r="L47" s="455"/>
      <c r="M47" s="456"/>
      <c r="N47" s="1"/>
      <c r="O47" s="1"/>
      <c r="P47" s="1"/>
      <c r="Q47" s="1"/>
      <c r="R47" s="1"/>
      <c r="S47" s="1"/>
      <c r="T47" s="1"/>
      <c r="V47" s="301"/>
      <c r="W47" s="302"/>
      <c r="X47" s="245"/>
      <c r="Y47" s="247"/>
    </row>
    <row r="48" spans="1:25" ht="15" thickBot="1" x14ac:dyDescent="0.25">
      <c r="A48" s="74" t="s">
        <v>134</v>
      </c>
      <c r="B48" s="96"/>
      <c r="C48" s="100"/>
      <c r="D48" s="253">
        <f t="shared" si="5"/>
        <v>0</v>
      </c>
      <c r="E48" s="2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50" t="s">
        <v>136</v>
      </c>
      <c r="B50" s="251"/>
      <c r="C50" s="251"/>
      <c r="D50" s="251"/>
      <c r="E50" s="251"/>
      <c r="F50" s="251"/>
      <c r="G50" s="252"/>
      <c r="H50" s="24"/>
      <c r="J50" s="312" t="s">
        <v>137</v>
      </c>
      <c r="K50" s="313"/>
      <c r="L50" s="313"/>
      <c r="M50" s="313"/>
      <c r="N50" s="313"/>
      <c r="O50" s="313"/>
      <c r="P50" s="313"/>
      <c r="Q50" s="313"/>
      <c r="R50" s="313"/>
      <c r="S50" s="314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480" t="s">
        <v>173</v>
      </c>
      <c r="K51" s="481"/>
      <c r="L51" s="481"/>
      <c r="M51" s="481"/>
      <c r="N51" s="481"/>
      <c r="O51" s="481"/>
      <c r="P51" s="481"/>
      <c r="Q51" s="481"/>
      <c r="R51" s="481"/>
      <c r="S51" s="482"/>
      <c r="T51" s="1"/>
      <c r="U51" s="50"/>
      <c r="V51" s="50"/>
      <c r="W51" s="50"/>
      <c r="X51" s="5"/>
      <c r="Y51" s="483"/>
    </row>
    <row r="52" spans="1:25" x14ac:dyDescent="0.2">
      <c r="A52" s="22" t="s">
        <v>143</v>
      </c>
      <c r="B52" s="14"/>
      <c r="C52" s="14"/>
      <c r="D52" s="14"/>
      <c r="E52" s="14"/>
      <c r="F52" s="14"/>
      <c r="G52" s="23"/>
      <c r="H52" s="1"/>
      <c r="J52" s="303"/>
      <c r="K52" s="304"/>
      <c r="L52" s="304"/>
      <c r="M52" s="304"/>
      <c r="N52" s="304"/>
      <c r="O52" s="304"/>
      <c r="P52" s="304"/>
      <c r="Q52" s="304"/>
      <c r="R52" s="304"/>
      <c r="S52" s="305"/>
      <c r="T52" s="1"/>
      <c r="U52" s="50"/>
      <c r="V52" s="50"/>
      <c r="W52" s="50"/>
      <c r="X52" s="5"/>
      <c r="Y52" s="483"/>
    </row>
    <row r="53" spans="1:25" ht="14.25" customHeight="1" x14ac:dyDescent="0.2">
      <c r="A53" s="270" t="s">
        <v>139</v>
      </c>
      <c r="B53" s="271"/>
      <c r="C53" s="271"/>
      <c r="D53" s="271"/>
      <c r="E53" s="271"/>
      <c r="F53" s="271"/>
      <c r="G53" s="272"/>
      <c r="H53" s="6"/>
      <c r="J53" s="303"/>
      <c r="K53" s="304"/>
      <c r="L53" s="304"/>
      <c r="M53" s="304"/>
      <c r="N53" s="304"/>
      <c r="O53" s="304"/>
      <c r="P53" s="304"/>
      <c r="Q53" s="304"/>
      <c r="R53" s="304"/>
      <c r="S53" s="305"/>
      <c r="T53" s="1"/>
      <c r="U53" s="1"/>
      <c r="V53" s="1"/>
      <c r="W53" s="1"/>
      <c r="X53" s="1"/>
      <c r="Y53" s="1"/>
    </row>
    <row r="54" spans="1:25" ht="14.25" customHeight="1" x14ac:dyDescent="0.2">
      <c r="A54" s="270" t="s">
        <v>155</v>
      </c>
      <c r="B54" s="271"/>
      <c r="C54" s="271"/>
      <c r="D54" s="271"/>
      <c r="E54" s="271"/>
      <c r="F54" s="271"/>
      <c r="G54" s="272"/>
      <c r="H54" s="32"/>
      <c r="J54" s="303"/>
      <c r="K54" s="304"/>
      <c r="L54" s="304"/>
      <c r="M54" s="304"/>
      <c r="N54" s="304"/>
      <c r="O54" s="304"/>
      <c r="P54" s="304"/>
      <c r="Q54" s="304"/>
      <c r="R54" s="304"/>
      <c r="S54" s="305"/>
      <c r="T54" s="4"/>
      <c r="U54" s="5"/>
      <c r="V54" s="5"/>
      <c r="W54" s="5"/>
      <c r="X54" s="1"/>
      <c r="Y54" s="1"/>
    </row>
    <row r="55" spans="1:25" ht="15" thickBot="1" x14ac:dyDescent="0.25">
      <c r="A55" s="434" t="s">
        <v>140</v>
      </c>
      <c r="B55" s="435"/>
      <c r="C55" s="435"/>
      <c r="D55" s="435"/>
      <c r="E55" s="435"/>
      <c r="F55" s="435"/>
      <c r="G55" s="436"/>
      <c r="H55" s="34"/>
      <c r="J55" s="303"/>
      <c r="K55" s="304"/>
      <c r="L55" s="304"/>
      <c r="M55" s="304"/>
      <c r="N55" s="304"/>
      <c r="O55" s="304"/>
      <c r="P55" s="304"/>
      <c r="Q55" s="304"/>
      <c r="R55" s="304"/>
      <c r="S55" s="305"/>
      <c r="T55" s="1"/>
      <c r="U55" s="437"/>
      <c r="V55" s="437"/>
      <c r="W55" s="437"/>
      <c r="X55" s="437"/>
      <c r="Y55" s="437"/>
    </row>
    <row r="56" spans="1:25" ht="15" thickBot="1" x14ac:dyDescent="0.25">
      <c r="A56" s="442" t="s">
        <v>156</v>
      </c>
      <c r="B56" s="443"/>
      <c r="C56" s="443"/>
      <c r="D56" s="443"/>
      <c r="E56" s="443"/>
      <c r="F56" s="443"/>
      <c r="G56" s="444"/>
      <c r="H56" s="32"/>
      <c r="J56" s="439"/>
      <c r="K56" s="440"/>
      <c r="L56" s="440"/>
      <c r="M56" s="440"/>
      <c r="N56" s="440"/>
      <c r="O56" s="440"/>
      <c r="P56" s="440"/>
      <c r="Q56" s="440"/>
      <c r="R56" s="440"/>
      <c r="S56" s="441"/>
      <c r="T56" s="1"/>
      <c r="U56" s="438" t="s">
        <v>141</v>
      </c>
      <c r="V56" s="438"/>
      <c r="W56" s="438"/>
      <c r="X56" s="438"/>
      <c r="Y56" s="438"/>
    </row>
  </sheetData>
  <sheetProtection password="EA1F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 xr:uid="{00000000-0002-0000-0800-000000000000}">
      <formula1>"2020"</formula1>
    </dataValidation>
    <dataValidation type="list" allowBlank="1" showInputMessage="1" showErrorMessage="1" sqref="V3:W3" xr:uid="{00000000-0002-0000-0800-000001000000}">
      <formula1>"SEPTIEMBRE"</formula1>
    </dataValidation>
    <dataValidation type="list" allowBlank="1" showInputMessage="1" showErrorMessage="1" sqref="S3:T3" xr:uid="{00000000-0002-0000-0800-000002000000}">
      <formula1>"CAIC"</formula1>
    </dataValidation>
  </dataValidations>
  <hyperlinks>
    <hyperlink ref="W30" r:id="rId1" xr:uid="{00000000-0004-0000-0800-000000000000}"/>
  </hyperlinks>
  <pageMargins left="0.7" right="0.7" top="0.75" bottom="0.75" header="0.3" footer="0.3"/>
  <pageSetup scale="6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Zapata Michel Laura Leticia</dc:creator>
  <cp:lastModifiedBy>difix</cp:lastModifiedBy>
  <cp:lastPrinted>2017-12-04T17:57:17Z</cp:lastPrinted>
  <dcterms:created xsi:type="dcterms:W3CDTF">2014-02-18T18:33:38Z</dcterms:created>
  <dcterms:modified xsi:type="dcterms:W3CDTF">2020-11-30T18:17:50Z</dcterms:modified>
</cp:coreProperties>
</file>